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brenda.lopez\Documents\UTR 2021\Junta Directiva\Pirmer Junta Directiva\"/>
    </mc:Choice>
  </mc:AlternateContent>
  <xr:revisionPtr revIDLastSave="0" documentId="13_ncr:1_{D80BBBEA-96D3-4538-8029-BB6A1380438B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PAAS 2021 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3" l="1"/>
  <c r="E31" i="3"/>
  <c r="E34" i="3"/>
  <c r="E67" i="3"/>
  <c r="E69" i="3"/>
  <c r="E23" i="3"/>
  <c r="E33" i="3" l="1"/>
  <c r="E53" i="3"/>
  <c r="E70" i="3" s="1"/>
  <c r="E79" i="3" l="1"/>
</calcChain>
</file>

<file path=xl/sharedStrings.xml><?xml version="1.0" encoding="utf-8"?>
<sst xmlns="http://schemas.openxmlformats.org/spreadsheetml/2006/main" count="247" uniqueCount="103">
  <si>
    <t>Clave presupuestal</t>
  </si>
  <si>
    <t>Concepto</t>
  </si>
  <si>
    <t>Valor total estimado (pesos)</t>
  </si>
  <si>
    <t>Carácter del procedimiento de contratacion (Nacional, Internacional)</t>
  </si>
  <si>
    <t>Porcentaje de presupuesto (a ejercer por trimestre)</t>
  </si>
  <si>
    <t>Tipo de procedimiento (Licitación Pública Nacional, Invitación a Cuando Menos Tres o Adjudicación Directa)</t>
  </si>
  <si>
    <t>I</t>
  </si>
  <si>
    <t>II</t>
  </si>
  <si>
    <t>III</t>
  </si>
  <si>
    <t>IV</t>
  </si>
  <si>
    <t>NOMENCLATURA</t>
  </si>
  <si>
    <t>N</t>
  </si>
  <si>
    <t>AD</t>
  </si>
  <si>
    <t>PROGRAMA ANUAL DE ADQUISICIONES, ARRENDAMIENTOS Y SERVICIOS (PAAAS)</t>
  </si>
  <si>
    <t>UNIVERSIDAD TECNOLÓGICA DE RODEO</t>
  </si>
  <si>
    <t xml:space="preserve">Materiales, útiles y equipos menores de oficina </t>
  </si>
  <si>
    <t xml:space="preserve">Materiales y útiles de impresión y reproducción </t>
  </si>
  <si>
    <t xml:space="preserve">Materiales, útiles y equipos menores de tecnologías de la información y comunicaciones </t>
  </si>
  <si>
    <t xml:space="preserve">Materiales y útiles de enseñanza </t>
  </si>
  <si>
    <t xml:space="preserve">Productos alimenticios para personas </t>
  </si>
  <si>
    <t xml:space="preserve">Otros productos adquiridos como materia prima </t>
  </si>
  <si>
    <t xml:space="preserve">Madera y productos de madera </t>
  </si>
  <si>
    <t xml:space="preserve">Material eléctrico y electrónico </t>
  </si>
  <si>
    <t xml:space="preserve">Otros materiales y artículos de construcción y reparación </t>
  </si>
  <si>
    <t xml:space="preserve">Productos químicos básicos </t>
  </si>
  <si>
    <t xml:space="preserve">Materiales, accesorios y suministros de laboratorio </t>
  </si>
  <si>
    <t xml:space="preserve">Combustibles, lubricantes y aditivos </t>
  </si>
  <si>
    <t xml:space="preserve">Vestuario y uniformes </t>
  </si>
  <si>
    <t xml:space="preserve">Artículos deportivos </t>
  </si>
  <si>
    <t xml:space="preserve">Productos textiles </t>
  </si>
  <si>
    <t xml:space="preserve">Refacciones y accesorios menores de edificios </t>
  </si>
  <si>
    <t xml:space="preserve">Refacciones y accesorios menores de mobiliario y equipo de administración, educacional y recreativo </t>
  </si>
  <si>
    <t xml:space="preserve">Refacciones y accesorios menores de equipo de cómputo y tecnologías de la información </t>
  </si>
  <si>
    <t xml:space="preserve">Refacciones y accesorios menores de maquinaria y otros equipos </t>
  </si>
  <si>
    <t>Energía eléctrica</t>
  </si>
  <si>
    <t>Agua</t>
  </si>
  <si>
    <t xml:space="preserve">Telefonía tradicional </t>
  </si>
  <si>
    <t xml:space="preserve">Telefonía celular </t>
  </si>
  <si>
    <t xml:space="preserve">Servicios de acceso de Internet, redes y procesamiento de información </t>
  </si>
  <si>
    <t xml:space="preserve">Servicios postales y telegráficos </t>
  </si>
  <si>
    <t>Arrendamiento de mobiliario y equipo de administración, educacional y recreativo</t>
  </si>
  <si>
    <t xml:space="preserve">Arrendamiento de equipo de transporte </t>
  </si>
  <si>
    <t xml:space="preserve">Arrendamiento de maquinaria, otros equipos y herramientas </t>
  </si>
  <si>
    <t>Servicios legales, de contabilidad, auditoría y relacionados</t>
  </si>
  <si>
    <t xml:space="preserve">Servicios de capacitación </t>
  </si>
  <si>
    <t xml:space="preserve">Servicios de apoyo administrativo, traducción, fotocopiado e impresión </t>
  </si>
  <si>
    <t xml:space="preserve">Servicios de vigilancia </t>
  </si>
  <si>
    <t xml:space="preserve">Servicios profesionales, científicos y técnicos integrales </t>
  </si>
  <si>
    <t xml:space="preserve">Servicios financieros y bancarios </t>
  </si>
  <si>
    <t xml:space="preserve">Seguro de bienes patrimoniales </t>
  </si>
  <si>
    <t xml:space="preserve">Conservación y mantenimiento menor de inmuebles </t>
  </si>
  <si>
    <t xml:space="preserve">Instalación, reparación y mantenimiento de mobiliario y equipo de administración, educacional y recreativo </t>
  </si>
  <si>
    <t>Reparación y mantenimiento de equipo de transporte</t>
  </si>
  <si>
    <t xml:space="preserve">Instalación, reparación y mantenimiento de maquinaria, otros equipos y herramienta </t>
  </si>
  <si>
    <t xml:space="preserve">Servicios de jardinería y fumigación </t>
  </si>
  <si>
    <t xml:space="preserve">Difusión por radio, televisión y otros medios de mensajes comerciales para promover la venta de bienes o servicios </t>
  </si>
  <si>
    <t xml:space="preserve">Servicios de creatividad, preproducción y producción de publicidad, excepto Internet </t>
  </si>
  <si>
    <t>Servicio de creación y difusión de contenido exclusivamente a través de Internet</t>
  </si>
  <si>
    <t>Pasajes aéreos</t>
  </si>
  <si>
    <t xml:space="preserve">Pasajes terrestres </t>
  </si>
  <si>
    <t xml:space="preserve">Viáticos en el país </t>
  </si>
  <si>
    <t xml:space="preserve">Otros servicios de traslado y hospedaje </t>
  </si>
  <si>
    <t xml:space="preserve">Gastos de orden social y cultural </t>
  </si>
  <si>
    <t xml:space="preserve">Congresos y convenciones </t>
  </si>
  <si>
    <t xml:space="preserve">Impuestos y derechos </t>
  </si>
  <si>
    <t>Total capitulo 2000</t>
  </si>
  <si>
    <t>Total Capitulo 3000</t>
  </si>
  <si>
    <t>*Nota: El presente Programa Anual esta sujeto a disponibilidad presupuestal por lo que el mismo podra ser modificado o cancelado sin responsabilidad para los Servidores Públicos de la Universidad Tecnológica de Rodeo</t>
  </si>
  <si>
    <t>Otros Servicios Generales</t>
  </si>
  <si>
    <t>TIPO DE PROCEDIMIENTO</t>
  </si>
  <si>
    <r>
      <t xml:space="preserve">AD </t>
    </r>
    <r>
      <rPr>
        <sz val="11"/>
        <color theme="1"/>
        <rFont val="Calibri"/>
        <family val="2"/>
        <scheme val="minor"/>
      </rPr>
      <t>ADJUDICACIÓN DIRECTA</t>
    </r>
  </si>
  <si>
    <r>
      <t xml:space="preserve">LP </t>
    </r>
    <r>
      <rPr>
        <sz val="11"/>
        <color theme="1"/>
        <rFont val="Calibri"/>
        <family val="2"/>
        <scheme val="minor"/>
      </rPr>
      <t>LICITACIÓN PÚBLICA</t>
    </r>
  </si>
  <si>
    <r>
      <t xml:space="preserve">ITP </t>
    </r>
    <r>
      <rPr>
        <sz val="11"/>
        <color theme="1"/>
        <rFont val="Calibri"/>
        <family val="2"/>
        <scheme val="minor"/>
      </rPr>
      <t>INVITACIÓN RESTRINGIDA A CUANDO MENOS TRES PERSONAS</t>
    </r>
  </si>
  <si>
    <r>
      <t xml:space="preserve">N </t>
    </r>
    <r>
      <rPr>
        <sz val="11"/>
        <color theme="1"/>
        <rFont val="Calibri"/>
        <family val="2"/>
        <scheme val="minor"/>
      </rPr>
      <t>NACIONAL</t>
    </r>
  </si>
  <si>
    <r>
      <t xml:space="preserve">I </t>
    </r>
    <r>
      <rPr>
        <sz val="11"/>
        <color theme="1"/>
        <rFont val="Calibri"/>
        <family val="2"/>
        <scheme val="minor"/>
      </rPr>
      <t>INTERNACIONAL BAJO TLC</t>
    </r>
  </si>
  <si>
    <t>Servicios de consultaría administrativa, procesos, técnica y tecnologías de la información</t>
  </si>
  <si>
    <t xml:space="preserve">Fondo de Desarrollo Institucional </t>
  </si>
  <si>
    <t xml:space="preserve">Equipo de cómputo y de tecnologías de la información </t>
  </si>
  <si>
    <t xml:space="preserve">Otro mobiliario y equipo educacional y recreativo </t>
  </si>
  <si>
    <t xml:space="preserve">Equipo médico y de laboratorio </t>
  </si>
  <si>
    <t xml:space="preserve">Maquinaria y equipo agropecuario </t>
  </si>
  <si>
    <t xml:space="preserve">Equipo de comunicación y telecomunicación </t>
  </si>
  <si>
    <t xml:space="preserve">Equipos de generación eléctrica, aparatos y accesorios eléctricos </t>
  </si>
  <si>
    <t xml:space="preserve">Herramientas y máquinas-herramienta </t>
  </si>
  <si>
    <t xml:space="preserve">Licencias informáticas e intelectuales </t>
  </si>
  <si>
    <t>Total Capitulo 5000</t>
  </si>
  <si>
    <t xml:space="preserve">Material impreso e información digital </t>
  </si>
  <si>
    <t xml:space="preserve">Vidrio y productos de vidrio </t>
  </si>
  <si>
    <t>Artículos metálicos para la construcción</t>
  </si>
  <si>
    <t xml:space="preserve">Refacciones y accesorios menores de equipo de transporte </t>
  </si>
  <si>
    <t>PRESUPUESTO ANUAL</t>
  </si>
  <si>
    <t xml:space="preserve">Servicios de telecomunicaciones y satélites </t>
  </si>
  <si>
    <t>Exposiciones</t>
  </si>
  <si>
    <t>PARA EL EJERCICIO FISCAL 2021</t>
  </si>
  <si>
    <r>
      <t xml:space="preserve">INGRESOS PROPIOS </t>
    </r>
    <r>
      <rPr>
        <sz val="11"/>
        <color theme="1"/>
        <rFont val="Calibri"/>
        <family val="2"/>
        <scheme val="minor"/>
      </rPr>
      <t>$1,250,000.00</t>
    </r>
  </si>
  <si>
    <r>
      <t xml:space="preserve">FONDO DE DESARROLLO INSTITUCIONAL </t>
    </r>
    <r>
      <rPr>
        <sz val="11"/>
        <color theme="1"/>
        <rFont val="Calibri"/>
        <family val="2"/>
        <scheme val="minor"/>
      </rPr>
      <t>$80,000.00</t>
    </r>
  </si>
  <si>
    <t>Fertilizantes, pesticidas y otros agroquímicos</t>
  </si>
  <si>
    <t xml:space="preserve">Materiales, accesorios y suministros médicos </t>
  </si>
  <si>
    <t>Herramientas menores</t>
  </si>
  <si>
    <t>Reparación y mantenimiento de equipo de computo y tecnologías de la información</t>
  </si>
  <si>
    <t>Medicinas y productos farmacéuticos</t>
  </si>
  <si>
    <r>
      <t xml:space="preserve">FEDERAL </t>
    </r>
    <r>
      <rPr>
        <sz val="11"/>
        <color theme="1"/>
        <rFont val="Calibri"/>
        <family val="2"/>
        <scheme val="minor"/>
      </rPr>
      <t>$907,842.00</t>
    </r>
  </si>
  <si>
    <r>
      <t xml:space="preserve">ESTATAL </t>
    </r>
    <r>
      <rPr>
        <sz val="11"/>
        <color theme="1"/>
        <rFont val="Calibri"/>
        <family val="2"/>
        <scheme val="minor"/>
      </rPr>
      <t xml:space="preserve"> $907,842.00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</si>
</sst>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indexed="65"/>
        <bgColor theme="0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4" borderId="0" xfId="0" applyFill="1"/>
    <xf numFmtId="0" fontId="0" fillId="5" borderId="0" xfId="0" applyFill="1"/>
    <xf numFmtId="43" fontId="0" fillId="0" borderId="0" xfId="0" applyNumberFormat="1"/>
    <xf numFmtId="44" fontId="0" fillId="0" borderId="0" xfId="2" applyFont="1"/>
    <xf numFmtId="0" fontId="0" fillId="0" borderId="31" xfId="1" applyNumberFormat="1" applyFont="1" applyFill="1" applyBorder="1" applyAlignment="1">
      <alignment horizontal="center" vertical="center"/>
    </xf>
    <xf numFmtId="2" fontId="0" fillId="0" borderId="31" xfId="1" applyNumberFormat="1" applyFont="1" applyFill="1" applyBorder="1" applyAlignment="1">
      <alignment horizontal="center" vertical="center"/>
    </xf>
    <xf numFmtId="44" fontId="0" fillId="0" borderId="0" xfId="2" applyFont="1" applyBorder="1"/>
    <xf numFmtId="4" fontId="4" fillId="6" borderId="0" xfId="0" applyNumberFormat="1" applyFont="1" applyFill="1" applyBorder="1" applyAlignment="1">
      <alignment horizontal="right" vertical="center" wrapText="1"/>
    </xf>
    <xf numFmtId="0" fontId="0" fillId="0" borderId="32" xfId="0" applyBorder="1"/>
    <xf numFmtId="0" fontId="2" fillId="4" borderId="31" xfId="0" applyFont="1" applyFill="1" applyBorder="1" applyAlignment="1"/>
    <xf numFmtId="0" fontId="2" fillId="4" borderId="32" xfId="0" applyFont="1" applyFill="1" applyBorder="1" applyAlignment="1"/>
    <xf numFmtId="0" fontId="0" fillId="7" borderId="0" xfId="0" applyFill="1"/>
    <xf numFmtId="0" fontId="2" fillId="7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left"/>
    </xf>
    <xf numFmtId="0" fontId="2" fillId="7" borderId="0" xfId="0" applyFont="1" applyFill="1" applyBorder="1" applyAlignment="1"/>
    <xf numFmtId="0" fontId="0" fillId="6" borderId="0" xfId="0" applyFill="1"/>
    <xf numFmtId="9" fontId="0" fillId="0" borderId="0" xfId="1" applyFont="1" applyFill="1" applyBorder="1" applyAlignment="1">
      <alignment horizontal="center" vertical="center"/>
    </xf>
    <xf numFmtId="43" fontId="0" fillId="0" borderId="0" xfId="0" applyNumberFormat="1" applyFill="1"/>
    <xf numFmtId="44" fontId="0" fillId="0" borderId="0" xfId="2" applyFont="1" applyFill="1"/>
    <xf numFmtId="44" fontId="0" fillId="0" borderId="0" xfId="0" applyNumberFormat="1"/>
    <xf numFmtId="0" fontId="5" fillId="2" borderId="15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left" vertical="center" wrapText="1"/>
    </xf>
    <xf numFmtId="43" fontId="7" fillId="3" borderId="17" xfId="2" applyNumberFormat="1" applyFont="1" applyFill="1" applyBorder="1" applyAlignment="1">
      <alignment horizontal="center" vertical="center"/>
    </xf>
    <xf numFmtId="9" fontId="7" fillId="3" borderId="18" xfId="1" applyFont="1" applyFill="1" applyBorder="1" applyAlignment="1">
      <alignment horizontal="center" vertical="center"/>
    </xf>
    <xf numFmtId="9" fontId="7" fillId="3" borderId="21" xfId="1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left" vertical="center" wrapText="1"/>
    </xf>
    <xf numFmtId="43" fontId="7" fillId="3" borderId="20" xfId="2" applyNumberFormat="1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vertical="center"/>
    </xf>
    <xf numFmtId="0" fontId="5" fillId="3" borderId="26" xfId="0" applyFont="1" applyFill="1" applyBorder="1" applyAlignment="1">
      <alignment horizontal="right" vertical="center" wrapText="1"/>
    </xf>
    <xf numFmtId="43" fontId="5" fillId="3" borderId="20" xfId="2" applyNumberFormat="1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left" vertical="center" wrapText="1"/>
    </xf>
    <xf numFmtId="43" fontId="7" fillId="3" borderId="27" xfId="2" applyNumberFormat="1" applyFont="1" applyFill="1" applyBorder="1" applyAlignment="1">
      <alignment horizontal="center" vertical="center"/>
    </xf>
    <xf numFmtId="9" fontId="7" fillId="3" borderId="28" xfId="1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43" fontId="5" fillId="3" borderId="26" xfId="2" applyNumberFormat="1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left" vertical="center" wrapText="1"/>
    </xf>
    <xf numFmtId="43" fontId="7" fillId="3" borderId="26" xfId="2" applyNumberFormat="1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9" fontId="7" fillId="3" borderId="23" xfId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43" fontId="7" fillId="3" borderId="2" xfId="0" applyNumberFormat="1" applyFont="1" applyFill="1" applyBorder="1" applyAlignment="1">
      <alignment horizontal="center" vertical="center"/>
    </xf>
    <xf numFmtId="9" fontId="7" fillId="3" borderId="0" xfId="1" applyFont="1" applyFill="1" applyBorder="1" applyAlignment="1">
      <alignment horizontal="center" vertical="center"/>
    </xf>
    <xf numFmtId="9" fontId="7" fillId="3" borderId="2" xfId="1" applyFont="1" applyFill="1" applyBorder="1" applyAlignment="1">
      <alignment horizontal="center" vertical="center"/>
    </xf>
    <xf numFmtId="44" fontId="0" fillId="0" borderId="0" xfId="2" applyFont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left" vertical="center" wrapText="1"/>
    </xf>
    <xf numFmtId="0" fontId="2" fillId="4" borderId="33" xfId="0" applyFont="1" applyFill="1" applyBorder="1" applyAlignment="1">
      <alignment horizontal="left"/>
    </xf>
    <xf numFmtId="0" fontId="2" fillId="4" borderId="34" xfId="0" applyFont="1" applyFill="1" applyBorder="1" applyAlignment="1">
      <alignment horizontal="left"/>
    </xf>
    <xf numFmtId="0" fontId="2" fillId="4" borderId="31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left" wrapText="1"/>
    </xf>
    <xf numFmtId="0" fontId="2" fillId="4" borderId="32" xfId="0" applyFont="1" applyFill="1" applyBorder="1" applyAlignment="1">
      <alignment horizontal="left" wrapText="1"/>
    </xf>
    <xf numFmtId="0" fontId="2" fillId="4" borderId="33" xfId="0" applyFont="1" applyFill="1" applyBorder="1" applyAlignment="1">
      <alignment horizontal="left" wrapText="1"/>
    </xf>
    <xf numFmtId="0" fontId="2" fillId="4" borderId="36" xfId="0" applyFont="1" applyFill="1" applyBorder="1" applyAlignment="1">
      <alignment horizontal="left" wrapText="1"/>
    </xf>
    <xf numFmtId="0" fontId="2" fillId="4" borderId="34" xfId="0" applyFont="1" applyFill="1" applyBorder="1" applyAlignment="1">
      <alignment horizontal="left" wrapText="1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left"/>
    </xf>
    <xf numFmtId="0" fontId="2" fillId="4" borderId="32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4" borderId="31" xfId="0" applyFont="1" applyFill="1" applyBorder="1" applyAlignment="1"/>
    <xf numFmtId="0" fontId="2" fillId="4" borderId="32" xfId="0" applyFont="1" applyFill="1" applyBorder="1" applyAlignment="1"/>
    <xf numFmtId="0" fontId="0" fillId="4" borderId="33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3" fillId="4" borderId="0" xfId="0" applyFont="1" applyFill="1" applyAlignment="1">
      <alignment horizontal="left" wrapText="1"/>
    </xf>
    <xf numFmtId="0" fontId="3" fillId="4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</cellXfs>
  <cellStyles count="3">
    <cellStyle name="Moneda" xfId="2" builtinId="4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FB549-9EF2-470B-AA79-4553496AF63F}">
  <sheetPr>
    <pageSetUpPr fitToPage="1"/>
  </sheetPr>
  <dimension ref="C1:Q106"/>
  <sheetViews>
    <sheetView tabSelected="1" topLeftCell="B73" zoomScale="80" zoomScaleNormal="80" workbookViewId="0">
      <selection activeCell="H9" sqref="H9"/>
    </sheetView>
  </sheetViews>
  <sheetFormatPr baseColWidth="10" defaultRowHeight="15" x14ac:dyDescent="0.25"/>
  <cols>
    <col min="3" max="3" width="18.140625" bestFit="1" customWidth="1"/>
    <col min="4" max="4" width="51.85546875" customWidth="1"/>
    <col min="5" max="5" width="25.140625" customWidth="1"/>
    <col min="6" max="6" width="29.5703125" customWidth="1"/>
    <col min="7" max="7" width="21.5703125" customWidth="1"/>
    <col min="8" max="8" width="8.28515625" customWidth="1"/>
    <col min="9" max="9" width="9" customWidth="1"/>
    <col min="10" max="10" width="8.28515625" customWidth="1"/>
    <col min="11" max="11" width="10" customWidth="1"/>
    <col min="12" max="12" width="32.42578125" customWidth="1"/>
    <col min="13" max="13" width="15" bestFit="1" customWidth="1"/>
    <col min="14" max="14" width="16.42578125" customWidth="1"/>
    <col min="15" max="15" width="13.85546875" bestFit="1" customWidth="1"/>
    <col min="16" max="17" width="15" bestFit="1" customWidth="1"/>
  </cols>
  <sheetData>
    <row r="1" spans="3:13" ht="18.75" x14ac:dyDescent="0.3">
      <c r="C1" s="79" t="s">
        <v>13</v>
      </c>
      <c r="D1" s="80"/>
      <c r="E1" s="80"/>
      <c r="F1" s="80"/>
      <c r="G1" s="80"/>
      <c r="H1" s="80"/>
      <c r="I1" s="80"/>
      <c r="J1" s="80"/>
      <c r="K1" s="80"/>
      <c r="L1" s="81"/>
    </row>
    <row r="2" spans="3:13" ht="18.75" x14ac:dyDescent="0.3">
      <c r="C2" s="82" t="s">
        <v>93</v>
      </c>
      <c r="D2" s="83"/>
      <c r="E2" s="83"/>
      <c r="F2" s="83"/>
      <c r="G2" s="83"/>
      <c r="H2" s="83"/>
      <c r="I2" s="83"/>
      <c r="J2" s="83"/>
      <c r="K2" s="83"/>
      <c r="L2" s="84"/>
    </row>
    <row r="3" spans="3:13" ht="19.5" thickBot="1" x14ac:dyDescent="0.35">
      <c r="C3" s="85" t="s">
        <v>14</v>
      </c>
      <c r="D3" s="86"/>
      <c r="E3" s="86"/>
      <c r="F3" s="86"/>
      <c r="G3" s="86"/>
      <c r="H3" s="86"/>
      <c r="I3" s="86"/>
      <c r="J3" s="86"/>
      <c r="K3" s="86"/>
      <c r="L3" s="87"/>
    </row>
    <row r="4" spans="3:13" ht="42.75" customHeight="1" thickBot="1" x14ac:dyDescent="0.3">
      <c r="C4" s="88" t="s">
        <v>0</v>
      </c>
      <c r="D4" s="88" t="s">
        <v>1</v>
      </c>
      <c r="E4" s="88" t="s">
        <v>2</v>
      </c>
      <c r="F4" s="90" t="s">
        <v>3</v>
      </c>
      <c r="G4" s="92" t="s">
        <v>4</v>
      </c>
      <c r="H4" s="93"/>
      <c r="I4" s="93"/>
      <c r="J4" s="94"/>
      <c r="K4" s="95" t="s">
        <v>5</v>
      </c>
    </row>
    <row r="5" spans="3:13" ht="26.25" customHeight="1" thickBot="1" x14ac:dyDescent="0.3">
      <c r="C5" s="89"/>
      <c r="D5" s="89"/>
      <c r="E5" s="89"/>
      <c r="F5" s="91"/>
      <c r="G5" s="25" t="s">
        <v>6</v>
      </c>
      <c r="H5" s="25" t="s">
        <v>7</v>
      </c>
      <c r="I5" s="25" t="s">
        <v>8</v>
      </c>
      <c r="J5" s="25" t="s">
        <v>9</v>
      </c>
      <c r="K5" s="96"/>
    </row>
    <row r="6" spans="3:13" ht="34.5" customHeight="1" x14ac:dyDescent="0.25">
      <c r="C6" s="26">
        <v>211</v>
      </c>
      <c r="D6" s="27" t="s">
        <v>15</v>
      </c>
      <c r="E6" s="28">
        <v>68724</v>
      </c>
      <c r="F6" s="26" t="s">
        <v>11</v>
      </c>
      <c r="G6" s="29"/>
      <c r="H6" s="30">
        <v>0.25</v>
      </c>
      <c r="I6" s="30">
        <v>0.25</v>
      </c>
      <c r="J6" s="30">
        <v>0.5</v>
      </c>
      <c r="K6" s="31" t="s">
        <v>12</v>
      </c>
    </row>
    <row r="7" spans="3:13" ht="34.5" customHeight="1" x14ac:dyDescent="0.25">
      <c r="C7" s="32">
        <v>212</v>
      </c>
      <c r="D7" s="33" t="s">
        <v>16</v>
      </c>
      <c r="E7" s="34">
        <v>9253</v>
      </c>
      <c r="F7" s="26" t="s">
        <v>11</v>
      </c>
      <c r="G7" s="30"/>
      <c r="H7" s="30">
        <v>0.25</v>
      </c>
      <c r="I7" s="30">
        <v>0.25</v>
      </c>
      <c r="J7" s="30">
        <v>0.5</v>
      </c>
      <c r="K7" s="35" t="s">
        <v>12</v>
      </c>
    </row>
    <row r="8" spans="3:13" ht="56.25" customHeight="1" x14ac:dyDescent="0.25">
      <c r="C8" s="32">
        <v>214</v>
      </c>
      <c r="D8" s="33" t="s">
        <v>17</v>
      </c>
      <c r="E8" s="34">
        <v>48661</v>
      </c>
      <c r="F8" s="26" t="s">
        <v>11</v>
      </c>
      <c r="G8" s="30"/>
      <c r="H8" s="30">
        <v>0.25</v>
      </c>
      <c r="I8" s="30">
        <v>0.25</v>
      </c>
      <c r="J8" s="30">
        <v>0.5</v>
      </c>
      <c r="K8" s="35" t="s">
        <v>12</v>
      </c>
      <c r="M8" s="7"/>
    </row>
    <row r="9" spans="3:13" ht="34.5" customHeight="1" x14ac:dyDescent="0.25">
      <c r="C9" s="32">
        <v>215</v>
      </c>
      <c r="D9" s="33" t="s">
        <v>86</v>
      </c>
      <c r="E9" s="34">
        <v>5000</v>
      </c>
      <c r="F9" s="26" t="s">
        <v>11</v>
      </c>
      <c r="G9" s="30">
        <v>0.25</v>
      </c>
      <c r="H9" s="30">
        <v>0.25</v>
      </c>
      <c r="I9" s="30">
        <v>0.25</v>
      </c>
      <c r="J9" s="30">
        <v>0.25</v>
      </c>
      <c r="K9" s="35" t="s">
        <v>12</v>
      </c>
      <c r="M9" s="21"/>
    </row>
    <row r="10" spans="3:13" ht="34.5" customHeight="1" x14ac:dyDescent="0.25">
      <c r="C10" s="32">
        <v>217</v>
      </c>
      <c r="D10" s="33" t="s">
        <v>18</v>
      </c>
      <c r="E10" s="34">
        <v>8566</v>
      </c>
      <c r="F10" s="26" t="s">
        <v>11</v>
      </c>
      <c r="G10" s="30"/>
      <c r="H10" s="30"/>
      <c r="I10" s="30">
        <v>1</v>
      </c>
      <c r="J10" s="30"/>
      <c r="K10" s="35" t="s">
        <v>12</v>
      </c>
      <c r="M10" s="22"/>
    </row>
    <row r="11" spans="3:13" ht="34.5" customHeight="1" x14ac:dyDescent="0.25">
      <c r="C11" s="32">
        <v>221</v>
      </c>
      <c r="D11" s="33" t="s">
        <v>19</v>
      </c>
      <c r="E11" s="34">
        <f>63309.99*2-15000</f>
        <v>111619.98</v>
      </c>
      <c r="F11" s="26" t="s">
        <v>11</v>
      </c>
      <c r="G11" s="30"/>
      <c r="H11" s="30">
        <v>0.5</v>
      </c>
      <c r="I11" s="30">
        <v>0.25</v>
      </c>
      <c r="J11" s="30">
        <v>0.25</v>
      </c>
      <c r="K11" s="35" t="s">
        <v>12</v>
      </c>
      <c r="M11" s="23"/>
    </row>
    <row r="12" spans="3:13" ht="34.5" customHeight="1" x14ac:dyDescent="0.25">
      <c r="C12" s="32">
        <v>239</v>
      </c>
      <c r="D12" s="33" t="s">
        <v>20</v>
      </c>
      <c r="E12" s="34">
        <v>5000</v>
      </c>
      <c r="F12" s="26" t="s">
        <v>11</v>
      </c>
      <c r="G12" s="30">
        <v>0.25</v>
      </c>
      <c r="H12" s="30">
        <v>0.25</v>
      </c>
      <c r="I12" s="30">
        <v>0.25</v>
      </c>
      <c r="J12" s="30">
        <v>0.25</v>
      </c>
      <c r="K12" s="35" t="s">
        <v>12</v>
      </c>
      <c r="M12" s="8"/>
    </row>
    <row r="13" spans="3:13" ht="42.75" customHeight="1" x14ac:dyDescent="0.25">
      <c r="C13" s="32">
        <v>244</v>
      </c>
      <c r="D13" s="33" t="s">
        <v>21</v>
      </c>
      <c r="E13" s="34">
        <v>11319.8</v>
      </c>
      <c r="F13" s="26" t="s">
        <v>11</v>
      </c>
      <c r="G13" s="30"/>
      <c r="H13" s="30">
        <v>0.5</v>
      </c>
      <c r="I13" s="30"/>
      <c r="J13" s="30">
        <v>0.5</v>
      </c>
      <c r="K13" s="35" t="s">
        <v>12</v>
      </c>
      <c r="M13" s="8"/>
    </row>
    <row r="14" spans="3:13" ht="34.5" customHeight="1" x14ac:dyDescent="0.25">
      <c r="C14" s="32">
        <v>245</v>
      </c>
      <c r="D14" s="33" t="s">
        <v>87</v>
      </c>
      <c r="E14" s="34">
        <v>4800</v>
      </c>
      <c r="F14" s="26" t="s">
        <v>11</v>
      </c>
      <c r="G14" s="30">
        <v>0.25</v>
      </c>
      <c r="H14" s="30"/>
      <c r="I14" s="30">
        <v>0.5</v>
      </c>
      <c r="J14" s="30">
        <v>0.25</v>
      </c>
      <c r="K14" s="35" t="s">
        <v>12</v>
      </c>
      <c r="M14" s="8"/>
    </row>
    <row r="15" spans="3:13" ht="34.5" customHeight="1" x14ac:dyDescent="0.25">
      <c r="C15" s="32">
        <v>246</v>
      </c>
      <c r="D15" s="33" t="s">
        <v>22</v>
      </c>
      <c r="E15" s="34">
        <v>3574</v>
      </c>
      <c r="F15" s="26" t="s">
        <v>11</v>
      </c>
      <c r="G15" s="30">
        <v>0.25</v>
      </c>
      <c r="H15" s="30">
        <v>0.25</v>
      </c>
      <c r="I15" s="30">
        <v>0.25</v>
      </c>
      <c r="J15" s="30">
        <v>0.25</v>
      </c>
      <c r="K15" s="35" t="s">
        <v>12</v>
      </c>
      <c r="M15" s="8"/>
    </row>
    <row r="16" spans="3:13" ht="34.5" customHeight="1" x14ac:dyDescent="0.25">
      <c r="C16" s="32">
        <v>247</v>
      </c>
      <c r="D16" s="33" t="s">
        <v>88</v>
      </c>
      <c r="E16" s="34">
        <v>4000</v>
      </c>
      <c r="F16" s="26" t="s">
        <v>11</v>
      </c>
      <c r="G16" s="30"/>
      <c r="H16" s="30">
        <v>0.5</v>
      </c>
      <c r="I16" s="30">
        <v>0.5</v>
      </c>
      <c r="J16" s="30"/>
      <c r="K16" s="35" t="s">
        <v>12</v>
      </c>
      <c r="M16" s="8"/>
    </row>
    <row r="17" spans="3:13" ht="34.5" customHeight="1" x14ac:dyDescent="0.25">
      <c r="C17" s="32">
        <v>249</v>
      </c>
      <c r="D17" s="33" t="s">
        <v>23</v>
      </c>
      <c r="E17" s="34">
        <v>19352.2</v>
      </c>
      <c r="F17" s="26" t="s">
        <v>11</v>
      </c>
      <c r="G17" s="30">
        <v>0.25</v>
      </c>
      <c r="H17" s="30">
        <v>0.25</v>
      </c>
      <c r="I17" s="30">
        <v>0.25</v>
      </c>
      <c r="J17" s="30">
        <v>0.25</v>
      </c>
      <c r="K17" s="35" t="s">
        <v>12</v>
      </c>
      <c r="M17" s="8"/>
    </row>
    <row r="18" spans="3:13" ht="42.75" customHeight="1" x14ac:dyDescent="0.25">
      <c r="C18" s="32">
        <v>251</v>
      </c>
      <c r="D18" s="33" t="s">
        <v>24</v>
      </c>
      <c r="E18" s="34">
        <v>16198.87</v>
      </c>
      <c r="F18" s="26" t="s">
        <v>11</v>
      </c>
      <c r="G18" s="30"/>
      <c r="H18" s="30">
        <v>0.25</v>
      </c>
      <c r="I18" s="30">
        <v>0.5</v>
      </c>
      <c r="J18" s="30">
        <v>0.25</v>
      </c>
      <c r="K18" s="35" t="s">
        <v>12</v>
      </c>
      <c r="M18" s="8"/>
    </row>
    <row r="19" spans="3:13" ht="34.5" customHeight="1" x14ac:dyDescent="0.25">
      <c r="C19" s="32">
        <v>252</v>
      </c>
      <c r="D19" s="33" t="s">
        <v>96</v>
      </c>
      <c r="E19" s="34">
        <v>15000</v>
      </c>
      <c r="F19" s="26" t="s">
        <v>11</v>
      </c>
      <c r="G19" s="30">
        <v>0.5</v>
      </c>
      <c r="H19" s="30">
        <v>0.25</v>
      </c>
      <c r="I19" s="30">
        <v>0.25</v>
      </c>
      <c r="J19" s="30"/>
      <c r="K19" s="35" t="s">
        <v>12</v>
      </c>
    </row>
    <row r="20" spans="3:13" ht="34.5" customHeight="1" x14ac:dyDescent="0.25">
      <c r="C20" s="32">
        <v>253</v>
      </c>
      <c r="D20" s="33" t="s">
        <v>100</v>
      </c>
      <c r="E20" s="34">
        <v>8000</v>
      </c>
      <c r="F20" s="26" t="s">
        <v>11</v>
      </c>
      <c r="G20" s="30"/>
      <c r="H20" s="30"/>
      <c r="I20" s="30">
        <v>0.5</v>
      </c>
      <c r="J20" s="30">
        <v>0.5</v>
      </c>
      <c r="K20" s="35" t="s">
        <v>12</v>
      </c>
    </row>
    <row r="21" spans="3:13" ht="34.5" customHeight="1" x14ac:dyDescent="0.25">
      <c r="C21" s="32">
        <v>254</v>
      </c>
      <c r="D21" s="33" t="s">
        <v>97</v>
      </c>
      <c r="E21" s="34">
        <v>14104</v>
      </c>
      <c r="F21" s="26" t="s">
        <v>11</v>
      </c>
      <c r="G21" s="30">
        <v>0.25</v>
      </c>
      <c r="H21" s="30">
        <v>0.25</v>
      </c>
      <c r="I21" s="30">
        <v>0.25</v>
      </c>
      <c r="J21" s="30">
        <v>0.25</v>
      </c>
      <c r="K21" s="35" t="s">
        <v>12</v>
      </c>
    </row>
    <row r="22" spans="3:13" ht="34.5" customHeight="1" x14ac:dyDescent="0.25">
      <c r="C22" s="32">
        <v>255</v>
      </c>
      <c r="D22" s="33" t="s">
        <v>25</v>
      </c>
      <c r="E22" s="34">
        <v>14885</v>
      </c>
      <c r="F22" s="26" t="s">
        <v>11</v>
      </c>
      <c r="G22" s="30">
        <v>0.5</v>
      </c>
      <c r="H22" s="30">
        <v>0.5</v>
      </c>
      <c r="I22" s="30"/>
      <c r="J22" s="30"/>
      <c r="K22" s="35" t="s">
        <v>12</v>
      </c>
    </row>
    <row r="23" spans="3:13" ht="24.75" customHeight="1" x14ac:dyDescent="0.25">
      <c r="C23" s="32">
        <v>261</v>
      </c>
      <c r="D23" s="33" t="s">
        <v>26</v>
      </c>
      <c r="E23" s="34">
        <f>60806*2</f>
        <v>121612</v>
      </c>
      <c r="F23" s="26" t="s">
        <v>11</v>
      </c>
      <c r="G23" s="30">
        <v>0.25</v>
      </c>
      <c r="H23" s="30">
        <v>0.25</v>
      </c>
      <c r="I23" s="30">
        <v>0.25</v>
      </c>
      <c r="J23" s="30">
        <v>0.25</v>
      </c>
      <c r="K23" s="35" t="s">
        <v>12</v>
      </c>
    </row>
    <row r="24" spans="3:13" ht="24.75" customHeight="1" x14ac:dyDescent="0.25">
      <c r="C24" s="32">
        <v>271</v>
      </c>
      <c r="D24" s="33" t="s">
        <v>27</v>
      </c>
      <c r="E24" s="34">
        <v>90708.9</v>
      </c>
      <c r="F24" s="26" t="s">
        <v>11</v>
      </c>
      <c r="G24" s="30"/>
      <c r="H24" s="30"/>
      <c r="I24" s="30">
        <v>0.5</v>
      </c>
      <c r="J24" s="30">
        <v>0.5</v>
      </c>
      <c r="K24" s="35" t="s">
        <v>12</v>
      </c>
    </row>
    <row r="25" spans="3:13" ht="24.75" customHeight="1" x14ac:dyDescent="0.25">
      <c r="C25" s="32">
        <v>273</v>
      </c>
      <c r="D25" s="33" t="s">
        <v>28</v>
      </c>
      <c r="E25" s="34">
        <v>10000</v>
      </c>
      <c r="F25" s="26" t="s">
        <v>11</v>
      </c>
      <c r="G25" s="30">
        <v>0.5</v>
      </c>
      <c r="H25" s="30"/>
      <c r="I25" s="30">
        <v>0.5</v>
      </c>
      <c r="J25" s="30"/>
      <c r="K25" s="35" t="s">
        <v>12</v>
      </c>
    </row>
    <row r="26" spans="3:13" ht="24.75" customHeight="1" x14ac:dyDescent="0.25">
      <c r="C26" s="32">
        <v>274</v>
      </c>
      <c r="D26" s="33" t="s">
        <v>29</v>
      </c>
      <c r="E26" s="34">
        <v>3500</v>
      </c>
      <c r="F26" s="26" t="s">
        <v>11</v>
      </c>
      <c r="G26" s="30">
        <v>0.5</v>
      </c>
      <c r="H26" s="30"/>
      <c r="I26" s="30">
        <v>0.5</v>
      </c>
      <c r="J26" s="30"/>
      <c r="K26" s="35" t="s">
        <v>12</v>
      </c>
      <c r="L26" s="9"/>
    </row>
    <row r="27" spans="3:13" ht="24.75" customHeight="1" x14ac:dyDescent="0.25">
      <c r="C27" s="32">
        <v>291</v>
      </c>
      <c r="D27" s="33" t="s">
        <v>98</v>
      </c>
      <c r="E27" s="34">
        <v>5000</v>
      </c>
      <c r="F27" s="26" t="s">
        <v>11</v>
      </c>
      <c r="G27" s="30"/>
      <c r="H27" s="30">
        <v>0.5</v>
      </c>
      <c r="I27" s="30">
        <v>0.5</v>
      </c>
      <c r="J27" s="30"/>
      <c r="K27" s="35" t="s">
        <v>12</v>
      </c>
    </row>
    <row r="28" spans="3:13" ht="62.25" customHeight="1" x14ac:dyDescent="0.25">
      <c r="C28" s="32">
        <v>292</v>
      </c>
      <c r="D28" s="33" t="s">
        <v>30</v>
      </c>
      <c r="E28" s="34">
        <v>5000</v>
      </c>
      <c r="F28" s="26" t="s">
        <v>11</v>
      </c>
      <c r="G28" s="30"/>
      <c r="H28" s="30">
        <v>0.5</v>
      </c>
      <c r="I28" s="30">
        <v>0.5</v>
      </c>
      <c r="J28" s="30"/>
      <c r="K28" s="35" t="s">
        <v>12</v>
      </c>
    </row>
    <row r="29" spans="3:13" ht="51" customHeight="1" x14ac:dyDescent="0.25">
      <c r="C29" s="32">
        <v>293</v>
      </c>
      <c r="D29" s="33" t="s">
        <v>31</v>
      </c>
      <c r="E29" s="34">
        <v>4279.4799999999996</v>
      </c>
      <c r="F29" s="26" t="s">
        <v>11</v>
      </c>
      <c r="G29" s="30"/>
      <c r="H29" s="30">
        <v>0.25</v>
      </c>
      <c r="I29" s="30">
        <v>0.5</v>
      </c>
      <c r="J29" s="30">
        <v>0.25</v>
      </c>
      <c r="K29" s="35" t="s">
        <v>12</v>
      </c>
    </row>
    <row r="30" spans="3:13" ht="37.5" x14ac:dyDescent="0.25">
      <c r="C30" s="32">
        <v>294</v>
      </c>
      <c r="D30" s="33" t="s">
        <v>32</v>
      </c>
      <c r="E30" s="34">
        <v>7371</v>
      </c>
      <c r="F30" s="26" t="s">
        <v>11</v>
      </c>
      <c r="G30" s="30">
        <v>0.25</v>
      </c>
      <c r="H30" s="30">
        <v>0.25</v>
      </c>
      <c r="I30" s="30">
        <v>0.25</v>
      </c>
      <c r="J30" s="30">
        <v>0.25</v>
      </c>
      <c r="K30" s="35" t="s">
        <v>12</v>
      </c>
      <c r="M30" s="8"/>
    </row>
    <row r="31" spans="3:13" ht="37.5" x14ac:dyDescent="0.25">
      <c r="C31" s="32">
        <v>296</v>
      </c>
      <c r="D31" s="33" t="s">
        <v>89</v>
      </c>
      <c r="E31" s="34">
        <f>30000-8536</f>
        <v>21464</v>
      </c>
      <c r="F31" s="26" t="s">
        <v>11</v>
      </c>
      <c r="G31" s="30"/>
      <c r="H31" s="30">
        <v>0.25</v>
      </c>
      <c r="I31" s="30">
        <v>0.5</v>
      </c>
      <c r="J31" s="30">
        <v>0.25</v>
      </c>
      <c r="K31" s="35" t="s">
        <v>12</v>
      </c>
      <c r="M31" s="11"/>
    </row>
    <row r="32" spans="3:13" ht="37.5" x14ac:dyDescent="0.25">
      <c r="C32" s="56">
        <v>298</v>
      </c>
      <c r="D32" s="57" t="s">
        <v>33</v>
      </c>
      <c r="E32" s="34">
        <v>8536</v>
      </c>
      <c r="F32" s="26" t="s">
        <v>11</v>
      </c>
      <c r="G32" s="30"/>
      <c r="H32" s="30">
        <v>0.25</v>
      </c>
      <c r="I32" s="30">
        <v>0.5</v>
      </c>
      <c r="J32" s="30">
        <v>0.25</v>
      </c>
      <c r="K32" s="35" t="s">
        <v>12</v>
      </c>
      <c r="M32" s="12"/>
    </row>
    <row r="33" spans="3:14" ht="29.25" customHeight="1" x14ac:dyDescent="0.25">
      <c r="C33" s="36"/>
      <c r="D33" s="37" t="s">
        <v>65</v>
      </c>
      <c r="E33" s="38">
        <f>SUM(E6:E32)</f>
        <v>645529.23</v>
      </c>
      <c r="F33" s="26"/>
      <c r="G33" s="39"/>
      <c r="H33" s="39"/>
      <c r="I33" s="39"/>
      <c r="J33" s="39"/>
      <c r="K33" s="35"/>
      <c r="L33" s="7"/>
      <c r="M33" s="12"/>
    </row>
    <row r="34" spans="3:14" ht="29.25" customHeight="1" x14ac:dyDescent="0.25">
      <c r="C34" s="32">
        <v>311</v>
      </c>
      <c r="D34" s="33" t="s">
        <v>34</v>
      </c>
      <c r="E34" s="34">
        <f>227355.08-13925.2+50000+3371</f>
        <v>266800.88</v>
      </c>
      <c r="F34" s="26" t="s">
        <v>11</v>
      </c>
      <c r="G34" s="30">
        <v>0.25</v>
      </c>
      <c r="H34" s="30">
        <v>0.25</v>
      </c>
      <c r="I34" s="30">
        <v>0.25</v>
      </c>
      <c r="J34" s="30">
        <v>0.25</v>
      </c>
      <c r="K34" s="35" t="s">
        <v>12</v>
      </c>
      <c r="L34" s="7"/>
      <c r="M34" s="12"/>
      <c r="N34" s="7"/>
    </row>
    <row r="35" spans="3:14" ht="29.25" customHeight="1" x14ac:dyDescent="0.25">
      <c r="C35" s="32">
        <v>313</v>
      </c>
      <c r="D35" s="33" t="s">
        <v>35</v>
      </c>
      <c r="E35" s="34">
        <v>25956</v>
      </c>
      <c r="F35" s="26" t="s">
        <v>11</v>
      </c>
      <c r="G35" s="30"/>
      <c r="H35" s="30">
        <v>0.5</v>
      </c>
      <c r="I35" s="30">
        <v>0.25</v>
      </c>
      <c r="J35" s="30">
        <v>0.25</v>
      </c>
      <c r="K35" s="35" t="s">
        <v>12</v>
      </c>
      <c r="M35" s="12"/>
    </row>
    <row r="36" spans="3:14" ht="29.25" customHeight="1" x14ac:dyDescent="0.25">
      <c r="C36" s="32">
        <v>314</v>
      </c>
      <c r="D36" s="33" t="s">
        <v>36</v>
      </c>
      <c r="E36" s="34">
        <v>53880</v>
      </c>
      <c r="F36" s="26" t="s">
        <v>11</v>
      </c>
      <c r="G36" s="30">
        <v>0.25</v>
      </c>
      <c r="H36" s="30">
        <v>0.25</v>
      </c>
      <c r="I36" s="30">
        <v>0.25</v>
      </c>
      <c r="J36" s="30">
        <v>0.25</v>
      </c>
      <c r="K36" s="35" t="s">
        <v>12</v>
      </c>
      <c r="M36" s="12"/>
    </row>
    <row r="37" spans="3:14" ht="29.25" customHeight="1" x14ac:dyDescent="0.25">
      <c r="C37" s="32">
        <v>315</v>
      </c>
      <c r="D37" s="33" t="s">
        <v>37</v>
      </c>
      <c r="E37" s="34">
        <v>12000</v>
      </c>
      <c r="F37" s="26" t="s">
        <v>11</v>
      </c>
      <c r="G37" s="30">
        <v>0.25</v>
      </c>
      <c r="H37" s="30">
        <v>0.25</v>
      </c>
      <c r="I37" s="30">
        <v>0.25</v>
      </c>
      <c r="J37" s="30">
        <v>0.25</v>
      </c>
      <c r="K37" s="35" t="s">
        <v>12</v>
      </c>
      <c r="M37" s="12"/>
    </row>
    <row r="38" spans="3:14" ht="42" customHeight="1" x14ac:dyDescent="0.25">
      <c r="C38" s="32">
        <v>316</v>
      </c>
      <c r="D38" s="33" t="s">
        <v>91</v>
      </c>
      <c r="E38" s="34">
        <v>1728.4</v>
      </c>
      <c r="F38" s="26" t="s">
        <v>11</v>
      </c>
      <c r="G38" s="30"/>
      <c r="H38" s="30">
        <v>0.5</v>
      </c>
      <c r="I38" s="30">
        <v>0.25</v>
      </c>
      <c r="J38" s="30">
        <v>0.25</v>
      </c>
      <c r="K38" s="35" t="s">
        <v>12</v>
      </c>
      <c r="M38" s="12"/>
    </row>
    <row r="39" spans="3:14" ht="30.75" customHeight="1" x14ac:dyDescent="0.25">
      <c r="C39" s="32">
        <v>317</v>
      </c>
      <c r="D39" s="33" t="s">
        <v>38</v>
      </c>
      <c r="E39" s="34">
        <v>180200</v>
      </c>
      <c r="F39" s="26" t="s">
        <v>11</v>
      </c>
      <c r="G39" s="30">
        <v>0.25</v>
      </c>
      <c r="H39" s="30">
        <v>0.25</v>
      </c>
      <c r="I39" s="30">
        <v>0.25</v>
      </c>
      <c r="J39" s="30">
        <v>0.25</v>
      </c>
      <c r="K39" s="35" t="s">
        <v>12</v>
      </c>
      <c r="M39" s="12"/>
    </row>
    <row r="40" spans="3:14" ht="43.5" customHeight="1" x14ac:dyDescent="0.25">
      <c r="C40" s="32">
        <v>318</v>
      </c>
      <c r="D40" s="33" t="s">
        <v>39</v>
      </c>
      <c r="E40" s="34">
        <v>3896.15</v>
      </c>
      <c r="F40" s="26" t="s">
        <v>11</v>
      </c>
      <c r="G40" s="30">
        <v>0.25</v>
      </c>
      <c r="H40" s="30">
        <v>0.25</v>
      </c>
      <c r="I40" s="30">
        <v>0.25</v>
      </c>
      <c r="J40" s="30">
        <v>0.25</v>
      </c>
      <c r="K40" s="35" t="s">
        <v>12</v>
      </c>
      <c r="M40" s="12"/>
    </row>
    <row r="41" spans="3:14" ht="41.25" customHeight="1" x14ac:dyDescent="0.25">
      <c r="C41" s="32">
        <v>323</v>
      </c>
      <c r="D41" s="33" t="s">
        <v>40</v>
      </c>
      <c r="E41" s="34">
        <v>3000</v>
      </c>
      <c r="F41" s="26" t="s">
        <v>11</v>
      </c>
      <c r="G41" s="30"/>
      <c r="H41" s="30">
        <v>0.25</v>
      </c>
      <c r="I41" s="30">
        <v>0.5</v>
      </c>
      <c r="J41" s="30">
        <v>0.25</v>
      </c>
      <c r="K41" s="35" t="s">
        <v>12</v>
      </c>
      <c r="M41" s="3"/>
    </row>
    <row r="42" spans="3:14" ht="41.25" customHeight="1" x14ac:dyDescent="0.25">
      <c r="C42" s="32">
        <v>325</v>
      </c>
      <c r="D42" s="33" t="s">
        <v>41</v>
      </c>
      <c r="E42" s="34">
        <v>22088</v>
      </c>
      <c r="F42" s="26" t="s">
        <v>11</v>
      </c>
      <c r="G42" s="30">
        <v>0.5</v>
      </c>
      <c r="H42" s="30">
        <v>0.25</v>
      </c>
      <c r="I42" s="30">
        <v>0.25</v>
      </c>
      <c r="J42" s="30"/>
      <c r="K42" s="35" t="s">
        <v>12</v>
      </c>
      <c r="M42" s="3"/>
    </row>
    <row r="43" spans="3:14" ht="37.5" x14ac:dyDescent="0.25">
      <c r="C43" s="32">
        <v>326</v>
      </c>
      <c r="D43" s="33" t="s">
        <v>42</v>
      </c>
      <c r="E43" s="34">
        <v>5236</v>
      </c>
      <c r="F43" s="26" t="s">
        <v>11</v>
      </c>
      <c r="G43" s="30"/>
      <c r="H43" s="30">
        <v>0.25</v>
      </c>
      <c r="I43" s="30">
        <v>0.5</v>
      </c>
      <c r="J43" s="30">
        <v>0.25</v>
      </c>
      <c r="K43" s="35" t="s">
        <v>12</v>
      </c>
      <c r="M43" s="3"/>
    </row>
    <row r="44" spans="3:14" ht="59.25" customHeight="1" x14ac:dyDescent="0.25">
      <c r="C44" s="32">
        <v>331</v>
      </c>
      <c r="D44" s="33" t="s">
        <v>43</v>
      </c>
      <c r="E44" s="34">
        <v>38600</v>
      </c>
      <c r="F44" s="26" t="s">
        <v>11</v>
      </c>
      <c r="G44" s="30">
        <v>0.25</v>
      </c>
      <c r="H44" s="30">
        <v>0.25</v>
      </c>
      <c r="I44" s="30">
        <v>0.25</v>
      </c>
      <c r="J44" s="30">
        <v>0.25</v>
      </c>
      <c r="K44" s="35" t="s">
        <v>12</v>
      </c>
      <c r="M44" s="3"/>
    </row>
    <row r="45" spans="3:14" ht="56.25" x14ac:dyDescent="0.25">
      <c r="C45" s="32">
        <v>333</v>
      </c>
      <c r="D45" s="33" t="s">
        <v>75</v>
      </c>
      <c r="E45" s="34">
        <v>80700.13</v>
      </c>
      <c r="F45" s="26" t="s">
        <v>11</v>
      </c>
      <c r="G45" s="30">
        <v>0.25</v>
      </c>
      <c r="H45" s="30">
        <v>0.25</v>
      </c>
      <c r="I45" s="30">
        <v>0.25</v>
      </c>
      <c r="J45" s="30">
        <v>0.25</v>
      </c>
      <c r="K45" s="35" t="s">
        <v>12</v>
      </c>
    </row>
    <row r="46" spans="3:14" ht="18.75" x14ac:dyDescent="0.25">
      <c r="C46" s="32">
        <v>334</v>
      </c>
      <c r="D46" s="33" t="s">
        <v>44</v>
      </c>
      <c r="E46" s="34">
        <v>30139.41</v>
      </c>
      <c r="F46" s="26" t="s">
        <v>11</v>
      </c>
      <c r="G46" s="30"/>
      <c r="H46" s="30">
        <v>0.25</v>
      </c>
      <c r="I46" s="30">
        <v>0.5</v>
      </c>
      <c r="J46" s="30">
        <v>0.25</v>
      </c>
      <c r="K46" s="35" t="s">
        <v>12</v>
      </c>
    </row>
    <row r="47" spans="3:14" ht="35.25" customHeight="1" x14ac:dyDescent="0.25">
      <c r="C47" s="32">
        <v>336</v>
      </c>
      <c r="D47" s="33" t="s">
        <v>45</v>
      </c>
      <c r="E47" s="34">
        <v>10921.91</v>
      </c>
      <c r="F47" s="26" t="s">
        <v>11</v>
      </c>
      <c r="G47" s="30">
        <v>0.25</v>
      </c>
      <c r="H47" s="30">
        <v>0.25</v>
      </c>
      <c r="I47" s="30">
        <v>0.25</v>
      </c>
      <c r="J47" s="30">
        <v>0.25</v>
      </c>
      <c r="K47" s="35" t="s">
        <v>12</v>
      </c>
    </row>
    <row r="48" spans="3:14" ht="18.75" x14ac:dyDescent="0.25">
      <c r="C48" s="32">
        <v>338</v>
      </c>
      <c r="D48" s="33" t="s">
        <v>46</v>
      </c>
      <c r="E48" s="34">
        <v>283388.37</v>
      </c>
      <c r="F48" s="26" t="s">
        <v>11</v>
      </c>
      <c r="G48" s="30">
        <v>0.25</v>
      </c>
      <c r="H48" s="30">
        <v>0.25</v>
      </c>
      <c r="I48" s="30">
        <v>0.25</v>
      </c>
      <c r="J48" s="30">
        <v>0.25</v>
      </c>
      <c r="K48" s="35" t="s">
        <v>12</v>
      </c>
      <c r="M48" s="7"/>
    </row>
    <row r="49" spans="3:13" ht="37.5" x14ac:dyDescent="0.25">
      <c r="C49" s="32">
        <v>339</v>
      </c>
      <c r="D49" s="33" t="s">
        <v>47</v>
      </c>
      <c r="E49" s="34">
        <v>29462.04</v>
      </c>
      <c r="F49" s="26" t="s">
        <v>11</v>
      </c>
      <c r="G49" s="30"/>
      <c r="H49" s="30">
        <v>0.5</v>
      </c>
      <c r="I49" s="30">
        <v>0.25</v>
      </c>
      <c r="J49" s="30">
        <v>0.25</v>
      </c>
      <c r="K49" s="35" t="s">
        <v>12</v>
      </c>
      <c r="M49" s="7"/>
    </row>
    <row r="50" spans="3:13" ht="27" customHeight="1" x14ac:dyDescent="0.25">
      <c r="C50" s="32">
        <v>341</v>
      </c>
      <c r="D50" s="33" t="s">
        <v>48</v>
      </c>
      <c r="E50" s="34">
        <v>11398.04</v>
      </c>
      <c r="F50" s="26" t="s">
        <v>11</v>
      </c>
      <c r="G50" s="30">
        <v>0.25</v>
      </c>
      <c r="H50" s="30">
        <v>0.25</v>
      </c>
      <c r="I50" s="30">
        <v>0.25</v>
      </c>
      <c r="J50" s="30">
        <v>0.25</v>
      </c>
      <c r="K50" s="35" t="s">
        <v>12</v>
      </c>
      <c r="L50" s="10"/>
    </row>
    <row r="51" spans="3:13" ht="37.5" customHeight="1" x14ac:dyDescent="0.25">
      <c r="C51" s="32">
        <v>345</v>
      </c>
      <c r="D51" s="33" t="s">
        <v>49</v>
      </c>
      <c r="E51" s="34">
        <v>47680.95</v>
      </c>
      <c r="F51" s="26" t="s">
        <v>11</v>
      </c>
      <c r="G51" s="30"/>
      <c r="H51" s="30">
        <v>1</v>
      </c>
      <c r="I51" s="30"/>
      <c r="J51" s="30"/>
      <c r="K51" s="35" t="s">
        <v>12</v>
      </c>
    </row>
    <row r="52" spans="3:13" ht="60.75" customHeight="1" x14ac:dyDescent="0.25">
      <c r="C52" s="32">
        <v>351</v>
      </c>
      <c r="D52" s="33" t="s">
        <v>50</v>
      </c>
      <c r="E52" s="34">
        <v>450613.76000000001</v>
      </c>
      <c r="F52" s="26" t="s">
        <v>11</v>
      </c>
      <c r="G52" s="30">
        <v>0.25</v>
      </c>
      <c r="H52" s="30">
        <v>0.25</v>
      </c>
      <c r="I52" s="30">
        <v>0.25</v>
      </c>
      <c r="J52" s="30">
        <v>0.25</v>
      </c>
      <c r="K52" s="35" t="s">
        <v>12</v>
      </c>
    </row>
    <row r="53" spans="3:13" ht="41.25" customHeight="1" x14ac:dyDescent="0.25">
      <c r="C53" s="32">
        <v>352</v>
      </c>
      <c r="D53" s="33" t="s">
        <v>51</v>
      </c>
      <c r="E53" s="34">
        <f>5000.04+10515.72</f>
        <v>15515.759999999998</v>
      </c>
      <c r="F53" s="26" t="s">
        <v>11</v>
      </c>
      <c r="G53" s="30"/>
      <c r="H53" s="30">
        <v>0.25</v>
      </c>
      <c r="I53" s="30">
        <v>0.5</v>
      </c>
      <c r="J53" s="30">
        <v>0.25</v>
      </c>
      <c r="K53" s="35" t="s">
        <v>12</v>
      </c>
    </row>
    <row r="54" spans="3:13" ht="41.25" customHeight="1" x14ac:dyDescent="0.25">
      <c r="C54" s="32">
        <v>353</v>
      </c>
      <c r="D54" s="33" t="s">
        <v>99</v>
      </c>
      <c r="E54" s="34">
        <v>7000</v>
      </c>
      <c r="F54" s="26" t="s">
        <v>11</v>
      </c>
      <c r="G54" s="30"/>
      <c r="H54" s="30">
        <v>0.25</v>
      </c>
      <c r="I54" s="30">
        <v>0.5</v>
      </c>
      <c r="J54" s="30">
        <v>0.25</v>
      </c>
      <c r="K54" s="35" t="s">
        <v>12</v>
      </c>
    </row>
    <row r="55" spans="3:13" ht="39" customHeight="1" x14ac:dyDescent="0.25">
      <c r="C55" s="32">
        <v>355</v>
      </c>
      <c r="D55" s="33" t="s">
        <v>52</v>
      </c>
      <c r="E55" s="34">
        <v>90423.73</v>
      </c>
      <c r="F55" s="26" t="s">
        <v>11</v>
      </c>
      <c r="G55" s="30">
        <v>0.25</v>
      </c>
      <c r="H55" s="30">
        <v>0.25</v>
      </c>
      <c r="I55" s="30">
        <v>0.25</v>
      </c>
      <c r="J55" s="30">
        <v>0.25</v>
      </c>
      <c r="K55" s="35" t="s">
        <v>12</v>
      </c>
    </row>
    <row r="56" spans="3:13" ht="40.5" customHeight="1" x14ac:dyDescent="0.25">
      <c r="C56" s="32">
        <v>357</v>
      </c>
      <c r="D56" s="33" t="s">
        <v>53</v>
      </c>
      <c r="E56" s="34">
        <v>39970.080000000002</v>
      </c>
      <c r="F56" s="26" t="s">
        <v>11</v>
      </c>
      <c r="G56" s="30"/>
      <c r="H56" s="30">
        <v>0.5</v>
      </c>
      <c r="I56" s="30">
        <v>0.25</v>
      </c>
      <c r="J56" s="30">
        <v>0.25</v>
      </c>
      <c r="K56" s="35" t="s">
        <v>12</v>
      </c>
    </row>
    <row r="57" spans="3:13" ht="18.75" x14ac:dyDescent="0.25">
      <c r="C57" s="32">
        <v>359</v>
      </c>
      <c r="D57" s="33" t="s">
        <v>54</v>
      </c>
      <c r="E57" s="34">
        <v>10760</v>
      </c>
      <c r="F57" s="26" t="s">
        <v>11</v>
      </c>
      <c r="G57" s="30"/>
      <c r="H57" s="30">
        <v>1</v>
      </c>
      <c r="I57" s="30"/>
      <c r="J57" s="30"/>
      <c r="K57" s="35" t="s">
        <v>12</v>
      </c>
    </row>
    <row r="58" spans="3:13" ht="52.5" customHeight="1" x14ac:dyDescent="0.25">
      <c r="C58" s="32">
        <v>362</v>
      </c>
      <c r="D58" s="33" t="s">
        <v>55</v>
      </c>
      <c r="E58" s="34">
        <v>10118.42</v>
      </c>
      <c r="F58" s="26" t="s">
        <v>11</v>
      </c>
      <c r="G58" s="30"/>
      <c r="H58" s="30">
        <v>0.5</v>
      </c>
      <c r="I58" s="30">
        <v>0.25</v>
      </c>
      <c r="J58" s="30">
        <v>0.25</v>
      </c>
      <c r="K58" s="35" t="s">
        <v>12</v>
      </c>
    </row>
    <row r="59" spans="3:13" ht="43.5" customHeight="1" x14ac:dyDescent="0.25">
      <c r="C59" s="32">
        <v>363</v>
      </c>
      <c r="D59" s="33" t="s">
        <v>56</v>
      </c>
      <c r="E59" s="34">
        <v>35500</v>
      </c>
      <c r="F59" s="26" t="s">
        <v>11</v>
      </c>
      <c r="G59" s="30"/>
      <c r="H59" s="30">
        <v>0.5</v>
      </c>
      <c r="I59" s="30">
        <v>0.25</v>
      </c>
      <c r="J59" s="30">
        <v>0.25</v>
      </c>
      <c r="K59" s="35" t="s">
        <v>12</v>
      </c>
    </row>
    <row r="60" spans="3:13" ht="36.75" customHeight="1" x14ac:dyDescent="0.25">
      <c r="C60" s="32">
        <v>366</v>
      </c>
      <c r="D60" s="33" t="s">
        <v>57</v>
      </c>
      <c r="E60" s="34">
        <v>4000</v>
      </c>
      <c r="F60" s="26" t="s">
        <v>11</v>
      </c>
      <c r="G60" s="30"/>
      <c r="H60" s="30"/>
      <c r="I60" s="30">
        <v>1</v>
      </c>
      <c r="J60" s="30"/>
      <c r="K60" s="35" t="s">
        <v>12</v>
      </c>
    </row>
    <row r="61" spans="3:13" ht="23.25" customHeight="1" x14ac:dyDescent="0.25">
      <c r="C61" s="32">
        <v>371</v>
      </c>
      <c r="D61" s="33" t="s">
        <v>58</v>
      </c>
      <c r="E61" s="34">
        <v>97434.240000000005</v>
      </c>
      <c r="F61" s="26" t="s">
        <v>11</v>
      </c>
      <c r="G61" s="30"/>
      <c r="H61" s="30">
        <v>0.5</v>
      </c>
      <c r="I61" s="30">
        <v>0.25</v>
      </c>
      <c r="J61" s="30">
        <v>0.25</v>
      </c>
      <c r="K61" s="35" t="s">
        <v>12</v>
      </c>
    </row>
    <row r="62" spans="3:13" ht="23.25" customHeight="1" x14ac:dyDescent="0.25">
      <c r="C62" s="32">
        <v>372</v>
      </c>
      <c r="D62" s="33" t="s">
        <v>59</v>
      </c>
      <c r="E62" s="34">
        <v>48642.37</v>
      </c>
      <c r="F62" s="26" t="s">
        <v>11</v>
      </c>
      <c r="G62" s="30"/>
      <c r="H62" s="30">
        <v>0.5</v>
      </c>
      <c r="I62" s="30">
        <v>0.25</v>
      </c>
      <c r="J62" s="30">
        <v>0.25</v>
      </c>
      <c r="K62" s="35" t="s">
        <v>12</v>
      </c>
    </row>
    <row r="63" spans="3:13" ht="23.25" customHeight="1" x14ac:dyDescent="0.25">
      <c r="C63" s="32">
        <v>375</v>
      </c>
      <c r="D63" s="33" t="s">
        <v>60</v>
      </c>
      <c r="E63" s="34">
        <v>209063.22</v>
      </c>
      <c r="F63" s="26" t="s">
        <v>11</v>
      </c>
      <c r="G63" s="30"/>
      <c r="H63" s="30">
        <v>0.5</v>
      </c>
      <c r="I63" s="30">
        <v>0.25</v>
      </c>
      <c r="J63" s="30">
        <v>0.25</v>
      </c>
      <c r="K63" s="35" t="s">
        <v>12</v>
      </c>
    </row>
    <row r="64" spans="3:13" ht="23.25" customHeight="1" x14ac:dyDescent="0.25">
      <c r="C64" s="32">
        <v>379</v>
      </c>
      <c r="D64" s="33" t="s">
        <v>61</v>
      </c>
      <c r="E64" s="34">
        <v>200449.96</v>
      </c>
      <c r="F64" s="26" t="s">
        <v>11</v>
      </c>
      <c r="G64" s="30"/>
      <c r="H64" s="30">
        <v>0.5</v>
      </c>
      <c r="I64" s="30">
        <v>0.25</v>
      </c>
      <c r="J64" s="30">
        <v>0.25</v>
      </c>
      <c r="K64" s="35" t="s">
        <v>12</v>
      </c>
    </row>
    <row r="65" spans="3:14" ht="23.25" customHeight="1" x14ac:dyDescent="0.25">
      <c r="C65" s="32">
        <v>382</v>
      </c>
      <c r="D65" s="33" t="s">
        <v>62</v>
      </c>
      <c r="E65" s="34">
        <v>46349</v>
      </c>
      <c r="F65" s="26" t="s">
        <v>11</v>
      </c>
      <c r="G65" s="30"/>
      <c r="H65" s="30">
        <v>0.5</v>
      </c>
      <c r="I65" s="30">
        <v>0.5</v>
      </c>
      <c r="J65" s="30"/>
      <c r="K65" s="35" t="s">
        <v>12</v>
      </c>
    </row>
    <row r="66" spans="3:14" ht="23.25" customHeight="1" x14ac:dyDescent="0.25">
      <c r="C66" s="32">
        <v>383</v>
      </c>
      <c r="D66" s="33" t="s">
        <v>63</v>
      </c>
      <c r="E66" s="34">
        <v>20625</v>
      </c>
      <c r="F66" s="26" t="s">
        <v>11</v>
      </c>
      <c r="G66" s="30">
        <v>0.25</v>
      </c>
      <c r="H66" s="30">
        <v>0.25</v>
      </c>
      <c r="I66" s="30">
        <v>0.25</v>
      </c>
      <c r="J66" s="30">
        <v>0.25</v>
      </c>
      <c r="K66" s="35" t="s">
        <v>12</v>
      </c>
    </row>
    <row r="67" spans="3:14" ht="23.25" customHeight="1" x14ac:dyDescent="0.25">
      <c r="C67" s="32">
        <v>384</v>
      </c>
      <c r="D67" s="33" t="s">
        <v>92</v>
      </c>
      <c r="E67" s="34">
        <f>1500+3371</f>
        <v>4871</v>
      </c>
      <c r="F67" s="26" t="s">
        <v>11</v>
      </c>
      <c r="G67" s="30"/>
      <c r="H67" s="30">
        <v>0.5</v>
      </c>
      <c r="I67" s="30">
        <v>0.25</v>
      </c>
      <c r="J67" s="30">
        <v>0.25</v>
      </c>
      <c r="K67" s="35" t="s">
        <v>12</v>
      </c>
    </row>
    <row r="68" spans="3:14" ht="23.25" customHeight="1" x14ac:dyDescent="0.25">
      <c r="C68" s="32">
        <v>392</v>
      </c>
      <c r="D68" s="33" t="s">
        <v>64</v>
      </c>
      <c r="E68" s="34">
        <v>14000</v>
      </c>
      <c r="F68" s="26" t="s">
        <v>11</v>
      </c>
      <c r="G68" s="30">
        <v>0.25</v>
      </c>
      <c r="H68" s="30">
        <v>0.25</v>
      </c>
      <c r="I68" s="30">
        <v>0.25</v>
      </c>
      <c r="J68" s="30">
        <v>0.25</v>
      </c>
      <c r="K68" s="35" t="s">
        <v>12</v>
      </c>
    </row>
    <row r="69" spans="3:14" ht="18.75" x14ac:dyDescent="0.25">
      <c r="C69" s="40">
        <v>399</v>
      </c>
      <c r="D69" s="41" t="s">
        <v>68</v>
      </c>
      <c r="E69" s="42">
        <f>1000+6741.93</f>
        <v>7741.93</v>
      </c>
      <c r="F69" s="26" t="s">
        <v>11</v>
      </c>
      <c r="G69" s="43">
        <v>0.25</v>
      </c>
      <c r="H69" s="43">
        <v>0.25</v>
      </c>
      <c r="I69" s="43">
        <v>0.25</v>
      </c>
      <c r="J69" s="43">
        <v>0.25</v>
      </c>
      <c r="K69" s="35" t="s">
        <v>12</v>
      </c>
    </row>
    <row r="70" spans="3:14" ht="36" customHeight="1" x14ac:dyDescent="0.25">
      <c r="C70" s="44"/>
      <c r="D70" s="37" t="s">
        <v>66</v>
      </c>
      <c r="E70" s="45">
        <f>SUM(E34:E69)</f>
        <v>2420154.7500000005</v>
      </c>
      <c r="F70" s="26"/>
      <c r="G70" s="30"/>
      <c r="H70" s="30"/>
      <c r="I70" s="30"/>
      <c r="J70" s="30"/>
      <c r="K70" s="35"/>
    </row>
    <row r="71" spans="3:14" ht="36.75" customHeight="1" x14ac:dyDescent="0.25">
      <c r="C71" s="32">
        <v>515</v>
      </c>
      <c r="D71" s="46" t="s">
        <v>77</v>
      </c>
      <c r="E71" s="47">
        <v>0</v>
      </c>
      <c r="F71" s="26" t="s">
        <v>11</v>
      </c>
      <c r="G71" s="30"/>
      <c r="H71" s="30"/>
      <c r="I71" s="30">
        <v>0.5</v>
      </c>
      <c r="J71" s="30">
        <v>0.5</v>
      </c>
      <c r="K71" s="35" t="s">
        <v>12</v>
      </c>
    </row>
    <row r="72" spans="3:14" ht="36.75" customHeight="1" x14ac:dyDescent="0.25">
      <c r="C72" s="32">
        <v>529</v>
      </c>
      <c r="D72" s="46" t="s">
        <v>78</v>
      </c>
      <c r="E72" s="47">
        <v>0</v>
      </c>
      <c r="F72" s="26" t="s">
        <v>11</v>
      </c>
      <c r="G72" s="30"/>
      <c r="H72" s="30"/>
      <c r="I72" s="30">
        <v>0.5</v>
      </c>
      <c r="J72" s="30">
        <v>0.5</v>
      </c>
      <c r="K72" s="35" t="s">
        <v>12</v>
      </c>
      <c r="N72" s="7"/>
    </row>
    <row r="73" spans="3:14" ht="36.75" customHeight="1" x14ac:dyDescent="0.25">
      <c r="C73" s="32">
        <v>531</v>
      </c>
      <c r="D73" s="46" t="s">
        <v>79</v>
      </c>
      <c r="E73" s="47">
        <v>0</v>
      </c>
      <c r="F73" s="26" t="s">
        <v>11</v>
      </c>
      <c r="G73" s="30"/>
      <c r="H73" s="30"/>
      <c r="I73" s="30">
        <v>0.5</v>
      </c>
      <c r="J73" s="30">
        <v>0.5</v>
      </c>
      <c r="K73" s="35" t="s">
        <v>12</v>
      </c>
    </row>
    <row r="74" spans="3:14" ht="36.75" customHeight="1" x14ac:dyDescent="0.25">
      <c r="C74" s="32">
        <v>561</v>
      </c>
      <c r="D74" s="46" t="s">
        <v>80</v>
      </c>
      <c r="E74" s="47">
        <v>0</v>
      </c>
      <c r="F74" s="26" t="s">
        <v>11</v>
      </c>
      <c r="G74" s="30"/>
      <c r="H74" s="30"/>
      <c r="I74" s="30">
        <v>0.5</v>
      </c>
      <c r="J74" s="30">
        <v>0.5</v>
      </c>
      <c r="K74" s="35" t="s">
        <v>12</v>
      </c>
    </row>
    <row r="75" spans="3:14" ht="36.75" customHeight="1" x14ac:dyDescent="0.25">
      <c r="C75" s="32">
        <v>565</v>
      </c>
      <c r="D75" s="46" t="s">
        <v>81</v>
      </c>
      <c r="E75" s="47">
        <v>0</v>
      </c>
      <c r="F75" s="26" t="s">
        <v>11</v>
      </c>
      <c r="G75" s="30"/>
      <c r="H75" s="30"/>
      <c r="I75" s="30">
        <v>0.5</v>
      </c>
      <c r="J75" s="30">
        <v>0.5</v>
      </c>
      <c r="K75" s="35" t="s">
        <v>12</v>
      </c>
    </row>
    <row r="76" spans="3:14" ht="36.75" customHeight="1" x14ac:dyDescent="0.25">
      <c r="C76" s="32">
        <v>566</v>
      </c>
      <c r="D76" s="46" t="s">
        <v>82</v>
      </c>
      <c r="E76" s="47">
        <v>0</v>
      </c>
      <c r="F76" s="26" t="s">
        <v>11</v>
      </c>
      <c r="G76" s="30"/>
      <c r="H76" s="30"/>
      <c r="I76" s="30">
        <v>1</v>
      </c>
      <c r="J76" s="30"/>
      <c r="K76" s="35" t="s">
        <v>12</v>
      </c>
    </row>
    <row r="77" spans="3:14" ht="36.75" customHeight="1" x14ac:dyDescent="0.25">
      <c r="C77" s="32">
        <v>567</v>
      </c>
      <c r="D77" s="46" t="s">
        <v>83</v>
      </c>
      <c r="E77" s="47">
        <v>0</v>
      </c>
      <c r="F77" s="26" t="s">
        <v>11</v>
      </c>
      <c r="G77" s="30"/>
      <c r="H77" s="30"/>
      <c r="I77" s="30">
        <v>0.5</v>
      </c>
      <c r="J77" s="30">
        <v>0.5</v>
      </c>
      <c r="K77" s="35" t="s">
        <v>12</v>
      </c>
    </row>
    <row r="78" spans="3:14" ht="18.75" x14ac:dyDescent="0.25">
      <c r="C78" s="32">
        <v>597</v>
      </c>
      <c r="D78" s="46" t="s">
        <v>84</v>
      </c>
      <c r="E78" s="47">
        <v>80000</v>
      </c>
      <c r="F78" s="26" t="s">
        <v>11</v>
      </c>
      <c r="G78" s="43"/>
      <c r="H78" s="30">
        <v>0.5</v>
      </c>
      <c r="I78" s="30">
        <v>0.5</v>
      </c>
      <c r="J78" s="30"/>
      <c r="K78" s="35" t="s">
        <v>12</v>
      </c>
      <c r="M78" s="7"/>
    </row>
    <row r="79" spans="3:14" ht="19.5" thickBot="1" x14ac:dyDescent="0.3">
      <c r="C79" s="32"/>
      <c r="D79" s="37" t="s">
        <v>85</v>
      </c>
      <c r="E79" s="45">
        <f>SUM(E71:E78)</f>
        <v>80000</v>
      </c>
      <c r="F79" s="48"/>
      <c r="G79" s="49"/>
      <c r="H79" s="30"/>
      <c r="I79" s="30"/>
      <c r="J79" s="30"/>
      <c r="K79" s="35"/>
    </row>
    <row r="80" spans="3:14" ht="18.75" x14ac:dyDescent="0.25">
      <c r="C80" s="50"/>
      <c r="D80" s="51" t="s">
        <v>76</v>
      </c>
      <c r="E80" s="52"/>
      <c r="F80" s="52"/>
      <c r="G80" s="50"/>
      <c r="H80" s="53"/>
      <c r="I80" s="54"/>
      <c r="J80" s="54"/>
      <c r="K80" s="54"/>
      <c r="L80" s="50"/>
      <c r="M80" s="1"/>
      <c r="N80" s="1"/>
    </row>
    <row r="81" spans="3:17" ht="15.75" customHeight="1" x14ac:dyDescent="0.25">
      <c r="C81" s="5"/>
      <c r="D81" s="5"/>
      <c r="E81" s="5"/>
      <c r="F81" s="5"/>
      <c r="G81" s="5"/>
      <c r="H81" s="5"/>
      <c r="I81" s="5"/>
      <c r="J81" s="5"/>
      <c r="K81" s="5"/>
      <c r="L81" s="5"/>
      <c r="M81" s="1"/>
      <c r="N81" s="1"/>
    </row>
    <row r="82" spans="3:17" x14ac:dyDescent="0.25">
      <c r="C82" s="77" t="s">
        <v>67</v>
      </c>
      <c r="D82" s="77"/>
      <c r="E82" s="77"/>
      <c r="F82" s="77"/>
      <c r="G82" s="77"/>
      <c r="H82" s="77"/>
      <c r="I82" s="77"/>
      <c r="J82" s="77"/>
      <c r="K82" s="77"/>
      <c r="L82" s="77"/>
      <c r="M82" s="1"/>
      <c r="N82" s="55"/>
      <c r="P82" s="8"/>
      <c r="Q82" s="24"/>
    </row>
    <row r="83" spans="3:17" x14ac:dyDescent="0.25"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1"/>
      <c r="N83" s="1"/>
      <c r="O83" s="7"/>
      <c r="P83" s="8"/>
      <c r="Q83" s="24"/>
    </row>
    <row r="84" spans="3:17" ht="15.75" x14ac:dyDescent="0.25"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1"/>
      <c r="N84" s="1"/>
    </row>
    <row r="85" spans="3:17" ht="15.75" x14ac:dyDescent="0.25"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1"/>
      <c r="N85" s="1"/>
    </row>
    <row r="86" spans="3:17" x14ac:dyDescent="0.25">
      <c r="C86" s="5"/>
      <c r="D86" s="5"/>
      <c r="E86" s="5"/>
      <c r="F86" s="16"/>
      <c r="G86" s="5"/>
      <c r="H86" s="5"/>
      <c r="I86" s="5"/>
      <c r="J86" s="5"/>
      <c r="K86" s="5"/>
      <c r="L86" s="5"/>
      <c r="M86" s="1"/>
      <c r="N86" s="1"/>
    </row>
    <row r="87" spans="3:17" x14ac:dyDescent="0.25">
      <c r="C87" s="5"/>
      <c r="D87" s="66" t="s">
        <v>90</v>
      </c>
      <c r="E87" s="67"/>
      <c r="F87" s="17"/>
      <c r="G87" s="6"/>
      <c r="H87" s="66" t="s">
        <v>10</v>
      </c>
      <c r="I87" s="68"/>
      <c r="J87" s="68"/>
      <c r="K87" s="67"/>
      <c r="L87" s="5"/>
      <c r="M87" s="1"/>
      <c r="N87" s="1"/>
    </row>
    <row r="88" spans="3:17" x14ac:dyDescent="0.25">
      <c r="C88" s="5"/>
      <c r="D88" s="69" t="s">
        <v>101</v>
      </c>
      <c r="E88" s="70"/>
      <c r="F88" s="18"/>
      <c r="G88" s="6"/>
      <c r="H88" s="69" t="s">
        <v>73</v>
      </c>
      <c r="I88" s="71"/>
      <c r="J88" s="71"/>
      <c r="K88" s="70"/>
      <c r="L88" s="5"/>
      <c r="M88" s="1"/>
      <c r="N88" s="55"/>
    </row>
    <row r="89" spans="3:17" ht="15.75" customHeight="1" x14ac:dyDescent="0.25">
      <c r="C89" s="5"/>
      <c r="D89" s="72" t="s">
        <v>102</v>
      </c>
      <c r="E89" s="73"/>
      <c r="F89" s="19"/>
      <c r="G89" s="6"/>
      <c r="H89" s="69" t="s">
        <v>74</v>
      </c>
      <c r="I89" s="71"/>
      <c r="J89" s="71"/>
      <c r="K89" s="70"/>
      <c r="L89" s="5"/>
      <c r="M89" s="1"/>
      <c r="N89" s="1"/>
    </row>
    <row r="90" spans="3:17" x14ac:dyDescent="0.25">
      <c r="C90" s="5"/>
      <c r="D90" s="14" t="s">
        <v>94</v>
      </c>
      <c r="E90" s="15"/>
      <c r="F90" s="19"/>
      <c r="G90" s="6"/>
      <c r="H90" s="74"/>
      <c r="I90" s="75"/>
      <c r="J90" s="75"/>
      <c r="K90" s="76"/>
      <c r="L90" s="5"/>
      <c r="M90" s="1"/>
      <c r="N90" s="1"/>
    </row>
    <row r="91" spans="3:17" x14ac:dyDescent="0.25">
      <c r="C91" s="5"/>
      <c r="D91" s="58" t="s">
        <v>95</v>
      </c>
      <c r="E91" s="59"/>
      <c r="F91" s="18"/>
      <c r="G91" s="5"/>
      <c r="H91" s="6"/>
      <c r="I91" s="6"/>
      <c r="J91" s="6"/>
      <c r="K91" s="5"/>
      <c r="L91" s="5"/>
      <c r="M91" s="1"/>
      <c r="N91" s="1"/>
    </row>
    <row r="92" spans="3:17" ht="21" customHeight="1" x14ac:dyDescent="0.25">
      <c r="C92" s="5"/>
      <c r="D92" s="5"/>
      <c r="E92" s="5"/>
      <c r="F92" s="16"/>
      <c r="G92" s="5"/>
      <c r="H92" s="6"/>
      <c r="I92" s="6"/>
      <c r="J92" s="6"/>
      <c r="K92" s="5"/>
      <c r="L92" s="5"/>
    </row>
    <row r="93" spans="3:17" x14ac:dyDescent="0.25">
      <c r="C93" s="5"/>
      <c r="F93" s="20"/>
      <c r="G93" s="5"/>
      <c r="H93" s="6"/>
      <c r="I93" s="6"/>
      <c r="J93" s="6"/>
      <c r="K93" s="5"/>
      <c r="L93" s="5"/>
    </row>
    <row r="94" spans="3:17" x14ac:dyDescent="0.25">
      <c r="D94" s="66" t="s">
        <v>69</v>
      </c>
      <c r="E94" s="67"/>
      <c r="F94" s="17"/>
      <c r="H94" s="66" t="s">
        <v>69</v>
      </c>
      <c r="I94" s="68"/>
      <c r="J94" s="68"/>
      <c r="K94" s="67"/>
    </row>
    <row r="95" spans="3:17" x14ac:dyDescent="0.25">
      <c r="D95" s="69" t="s">
        <v>70</v>
      </c>
      <c r="E95" s="70"/>
      <c r="F95" s="18"/>
      <c r="H95" s="69" t="s">
        <v>70</v>
      </c>
      <c r="I95" s="71"/>
      <c r="J95" s="71"/>
      <c r="K95" s="70"/>
      <c r="L95" s="1"/>
    </row>
    <row r="96" spans="3:17" x14ac:dyDescent="0.25">
      <c r="D96" s="72" t="s">
        <v>71</v>
      </c>
      <c r="E96" s="73"/>
      <c r="F96" s="19"/>
      <c r="H96" s="14" t="s">
        <v>71</v>
      </c>
      <c r="I96" s="15"/>
      <c r="J96" s="3"/>
      <c r="K96" s="13"/>
      <c r="L96" s="1"/>
    </row>
    <row r="97" spans="4:13" x14ac:dyDescent="0.25">
      <c r="D97" s="58" t="s">
        <v>72</v>
      </c>
      <c r="E97" s="59"/>
      <c r="F97" s="18"/>
      <c r="H97" s="60" t="s">
        <v>72</v>
      </c>
      <c r="I97" s="61"/>
      <c r="J97" s="61"/>
      <c r="K97" s="62"/>
      <c r="L97" s="1"/>
    </row>
    <row r="98" spans="4:13" x14ac:dyDescent="0.25">
      <c r="H98" s="63"/>
      <c r="I98" s="64"/>
      <c r="J98" s="64"/>
      <c r="K98" s="65"/>
      <c r="L98" s="1"/>
      <c r="M98" s="3"/>
    </row>
    <row r="99" spans="4:13" x14ac:dyDescent="0.25">
      <c r="J99" s="3"/>
      <c r="K99" s="3"/>
      <c r="L99" s="4"/>
      <c r="M99" s="3"/>
    </row>
    <row r="100" spans="4:13" x14ac:dyDescent="0.25">
      <c r="J100" s="3"/>
      <c r="K100" s="3"/>
      <c r="L100" s="4"/>
      <c r="M100" s="3"/>
    </row>
    <row r="101" spans="4:13" x14ac:dyDescent="0.25">
      <c r="J101" s="3"/>
      <c r="K101" s="3"/>
      <c r="L101" s="2"/>
      <c r="M101" s="3"/>
    </row>
    <row r="102" spans="4:13" x14ac:dyDescent="0.25">
      <c r="J102" s="3"/>
      <c r="K102" s="3"/>
      <c r="L102" s="3"/>
      <c r="M102" s="3"/>
    </row>
    <row r="103" spans="4:13" x14ac:dyDescent="0.25">
      <c r="J103" s="3"/>
      <c r="K103" s="3"/>
      <c r="L103" s="3"/>
      <c r="M103" s="3"/>
    </row>
    <row r="104" spans="4:13" x14ac:dyDescent="0.25">
      <c r="J104" s="3"/>
      <c r="K104" s="3"/>
      <c r="L104" s="3"/>
      <c r="M104" s="3"/>
    </row>
    <row r="105" spans="4:13" ht="15.75" customHeight="1" x14ac:dyDescent="0.25">
      <c r="J105" s="3"/>
      <c r="K105" s="3"/>
      <c r="L105" s="3"/>
      <c r="M105" s="3"/>
    </row>
    <row r="106" spans="4:13" x14ac:dyDescent="0.25">
      <c r="J106" s="3"/>
      <c r="K106" s="3"/>
      <c r="L106" s="3"/>
    </row>
  </sheetData>
  <sheetProtection autoFilter="0" pivotTables="0"/>
  <mergeCells count="27">
    <mergeCell ref="C82:L83"/>
    <mergeCell ref="C84:L84"/>
    <mergeCell ref="C85:L85"/>
    <mergeCell ref="D87:E87"/>
    <mergeCell ref="C1:L1"/>
    <mergeCell ref="C2:L2"/>
    <mergeCell ref="C3:L3"/>
    <mergeCell ref="C4:C5"/>
    <mergeCell ref="D4:D5"/>
    <mergeCell ref="E4:E5"/>
    <mergeCell ref="F4:F5"/>
    <mergeCell ref="G4:J4"/>
    <mergeCell ref="K4:K5"/>
    <mergeCell ref="H87:K87"/>
    <mergeCell ref="D89:E89"/>
    <mergeCell ref="H89:K89"/>
    <mergeCell ref="H90:K90"/>
    <mergeCell ref="D91:E91"/>
    <mergeCell ref="D88:E88"/>
    <mergeCell ref="H88:K88"/>
    <mergeCell ref="D97:E97"/>
    <mergeCell ref="H97:K98"/>
    <mergeCell ref="D94:E94"/>
    <mergeCell ref="H94:K94"/>
    <mergeCell ref="D95:E95"/>
    <mergeCell ref="H95:K95"/>
    <mergeCell ref="D96:E96"/>
  </mergeCells>
  <pageMargins left="0.25" right="0.25" top="0.75" bottom="0.75" header="0.3" footer="0.3"/>
  <pageSetup scale="3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PAAS 2021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Brenda Lopez</cp:lastModifiedBy>
  <cp:lastPrinted>2021-01-28T17:17:43Z</cp:lastPrinted>
  <dcterms:created xsi:type="dcterms:W3CDTF">2018-11-09T15:37:17Z</dcterms:created>
  <dcterms:modified xsi:type="dcterms:W3CDTF">2021-02-23T19:52:02Z</dcterms:modified>
</cp:coreProperties>
</file>