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D00111342\Desktop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7" i="1"/>
  <c r="C64" i="1"/>
  <c r="C63" i="1"/>
  <c r="C61" i="1"/>
  <c r="C59" i="1"/>
  <c r="B54" i="1"/>
  <c r="A54" i="1"/>
  <c r="B53" i="1"/>
  <c r="A53" i="1"/>
  <c r="C52" i="1"/>
  <c r="C48" i="1"/>
  <c r="C46" i="1"/>
  <c r="C39" i="1"/>
  <c r="C33" i="1"/>
  <c r="C30" i="1"/>
  <c r="C28" i="1"/>
  <c r="C26" i="1"/>
  <c r="C24" i="1"/>
  <c r="C17" i="1"/>
  <c r="C16" i="1" l="1"/>
  <c r="C55" i="1"/>
  <c r="C38" i="1" s="1"/>
  <c r="C15" i="1" l="1"/>
</calcChain>
</file>

<file path=xl/sharedStrings.xml><?xml version="1.0" encoding="utf-8"?>
<sst xmlns="http://schemas.openxmlformats.org/spreadsheetml/2006/main" count="61" uniqueCount="61">
  <si>
    <t>REGIMEN ESTATAL DE PROTECCION SOCIAL EN SALUD</t>
  </si>
  <si>
    <t>PROGRAMA DE ADQUISICIONES, ARRENDAMIENTOS Y SERVICIOS 2019</t>
  </si>
  <si>
    <t>RECURSO ESTATAL</t>
  </si>
  <si>
    <t>Partida de Gasto</t>
  </si>
  <si>
    <t>Denominación</t>
  </si>
  <si>
    <t>Total por partida</t>
  </si>
  <si>
    <t xml:space="preserve"> e = a+b+c+d</t>
  </si>
  <si>
    <t>TOTAL</t>
  </si>
  <si>
    <t>MATERIALES Y SUMINISTROS</t>
  </si>
  <si>
    <t>MATERIALES DE ADMINISTRACIÓN, EMISIÓN DE DOCUMENTOS Y ARTÍCULOS OFICIALES</t>
  </si>
  <si>
    <t>Materiales y útiles de oficina</t>
  </si>
  <si>
    <t>Materiales y utiles de impresión y reproduccion</t>
  </si>
  <si>
    <t>Materiales y útiles consumibles para el procesamiento en equipos y bienes informáticos</t>
  </si>
  <si>
    <t>Material impreso e informacion digital</t>
  </si>
  <si>
    <t>Material de limpieza</t>
  </si>
  <si>
    <t>ALIMENTOS Y UTENSILIOS</t>
  </si>
  <si>
    <t>Productos alimenticios para el personal derivado de actividades extraordinarias</t>
  </si>
  <si>
    <t>MATERIALES Y ARTÍCULOS DE CONSTRUCCIÓN Y DE REPARACIÓN</t>
  </si>
  <si>
    <t>Materiales Complementarios</t>
  </si>
  <si>
    <t>COMBUSTIBLES, LUBRICANTES Y ADITIVOS</t>
  </si>
  <si>
    <t xml:space="preserve">Combustibles, lubricantes y aditivos </t>
  </si>
  <si>
    <t>VESTUARIO, BLANCOS, PRENDAS DE PROTECCIÓN Y ARTÍCULOS DEPORTIVOS</t>
  </si>
  <si>
    <t>Vestuario y uniformes</t>
  </si>
  <si>
    <t>Prendas de protección personal</t>
  </si>
  <si>
    <t>HERRAMIENTAS, REFACCIONES Y ACCESORIOS MENORES</t>
  </si>
  <si>
    <t>Herramientas menores</t>
  </si>
  <si>
    <t>Refacciones y accesorios menores de edificios</t>
  </si>
  <si>
    <t>Refacciones y accesorios menores de equipo de cómputo</t>
  </si>
  <si>
    <t>Refacciones y accesorios menores de equipo de transporte</t>
  </si>
  <si>
    <t>SERVICIOS GENERALES</t>
  </si>
  <si>
    <t>SERVICIOS BÁSICOS</t>
  </si>
  <si>
    <t>Servicio energía eléctrica</t>
  </si>
  <si>
    <t>Servicio de agua</t>
  </si>
  <si>
    <t>Servicio telefónico convencional</t>
  </si>
  <si>
    <t>Servicio de telefonía celular</t>
  </si>
  <si>
    <t>Servicios de conducción de señales analógicas y digitales</t>
  </si>
  <si>
    <t xml:space="preserve">Servicio postal </t>
  </si>
  <si>
    <t>SERVICIOS DE ARRENDAMIENTO</t>
  </si>
  <si>
    <t>Arrendamientos de Edificios y Locales</t>
  </si>
  <si>
    <t>SERVICIOS PROFESIONALES, CIENTÍFICOS, TÉCNICOS Y OTROS SERVICIOS</t>
  </si>
  <si>
    <t xml:space="preserve">Servicios legales, de contabilidad, auditoria y relacionados </t>
  </si>
  <si>
    <t>Servicios para capacitación a servidores públicos</t>
  </si>
  <si>
    <t>Servicio de apoyo administrativ, fotocopiadoe impresión</t>
  </si>
  <si>
    <t xml:space="preserve"> SERVICIOS FINANCIEROS, BANCARIOS Y COMERCIALES</t>
  </si>
  <si>
    <t>SERVICIOS DE INSTALACIÓN, REPARACIÓN, MANTENIMIENTO Y CONSERVACIÓN</t>
  </si>
  <si>
    <t>Mantenimiento y conservación de inmuebles para la prestación de servicios administrativos</t>
  </si>
  <si>
    <t xml:space="preserve">Mantenimiento y conservación de mobiliario y equipo de administración </t>
  </si>
  <si>
    <t xml:space="preserve">Mantenimiento y conservación de vehículos </t>
  </si>
  <si>
    <t>SERVICIOS DE COMUNICACIÓN SOCIAL Y PUBLICIDAD</t>
  </si>
  <si>
    <t>Difusión de mensajes sobre programas y actividades gubernamentales</t>
  </si>
  <si>
    <t>OTROS SERVICIOS GENERALES</t>
  </si>
  <si>
    <t>Otros impuestos y derechos</t>
  </si>
  <si>
    <t>BIENES MUEBLES, INMUEBLES E INTANGIBLES</t>
  </si>
  <si>
    <t>MOBILIARIO Y EQUIPO DE ADMINISTRACIÓN</t>
  </si>
  <si>
    <t>Mobiliario</t>
  </si>
  <si>
    <t>Bienes informáticos</t>
  </si>
  <si>
    <t>VEHICULOS Y EQUIPOS DE TRANSPORTE</t>
  </si>
  <si>
    <t>Vehiculos Terrestres</t>
  </si>
  <si>
    <t>ACTIVOS INTANGIBLES</t>
  </si>
  <si>
    <t>Software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</si>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</sst>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 tint="0.249977111117893"/>
      <name val="Soberana Sans"/>
      <family val="3"/>
    </font>
    <font>
      <sz val="10"/>
      <color theme="1" tint="0.249977111117893"/>
      <name val="Soberana Sans"/>
      <family val="3"/>
    </font>
    <font>
      <sz val="11"/>
      <color indexed="8"/>
      <name val="Calibri"/>
      <family val="2"/>
    </font>
    <font>
      <b/>
      <sz val="10"/>
      <name val="Soberana Sans"/>
      <family val="3"/>
    </font>
    <font>
      <sz val="10"/>
      <name val="Soberana Sans"/>
      <family val="3"/>
    </font>
    <font>
      <sz val="10"/>
      <color theme="0"/>
      <name val="Soberana Sans"/>
      <family val="3"/>
    </font>
    <font>
      <b/>
      <sz val="10"/>
      <color theme="0"/>
      <name val="Soberana Sans"/>
      <family val="3"/>
    </font>
    <font>
      <b/>
      <sz val="8"/>
      <color theme="1"/>
      <name val="Soberana Sans"/>
      <family val="3"/>
    </font>
    <font>
      <b/>
      <sz val="8"/>
      <color rgb="FF000000"/>
      <name val="Soberana Sans"/>
      <family val="3"/>
    </font>
    <font>
      <sz val="8"/>
      <color theme="1"/>
      <name val="Soberana Sans"/>
      <family val="3"/>
    </font>
    <font>
      <sz val="8"/>
      <color rgb="FF000000"/>
      <name val="Soberana Sans"/>
      <family val="3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14" fillId="0" borderId="0"/>
  </cellStyleXfs>
  <cellXfs count="55">
    <xf numFmtId="0" fontId="0" fillId="0" borderId="0" xfId="0"/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justify" vertical="center" wrapText="1"/>
    </xf>
    <xf numFmtId="0" fontId="4" fillId="2" borderId="0" xfId="2" applyFont="1" applyFill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justify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4" fillId="0" borderId="0" xfId="2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9" fillId="4" borderId="2" xfId="0" applyNumberFormat="1" applyFont="1" applyFill="1" applyBorder="1" applyAlignment="1">
      <alignment horizontal="righ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 wrapText="1"/>
    </xf>
    <xf numFmtId="43" fontId="11" fillId="5" borderId="6" xfId="1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43" fontId="13" fillId="0" borderId="6" xfId="1" applyFont="1" applyBorder="1" applyAlignment="1">
      <alignment horizontal="justify" vertical="center" wrapText="1"/>
    </xf>
    <xf numFmtId="0" fontId="11" fillId="6" borderId="6" xfId="0" applyFont="1" applyFill="1" applyBorder="1" applyAlignment="1">
      <alignment horizontal="left" vertical="center" wrapText="1"/>
    </xf>
    <xf numFmtId="43" fontId="11" fillId="6" borderId="6" xfId="1" applyFont="1" applyFill="1" applyBorder="1" applyAlignment="1">
      <alignment horizontal="left" vertical="center" wrapText="1"/>
    </xf>
    <xf numFmtId="0" fontId="12" fillId="0" borderId="6" xfId="2" applyFont="1" applyFill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left" vertical="center"/>
    </xf>
    <xf numFmtId="0" fontId="12" fillId="0" borderId="7" xfId="2" applyFont="1" applyFill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left" vertical="center"/>
    </xf>
    <xf numFmtId="43" fontId="13" fillId="0" borderId="7" xfId="1" applyFont="1" applyBorder="1" applyAlignment="1">
      <alignment horizontal="justify" vertical="center" wrapText="1"/>
    </xf>
    <xf numFmtId="0" fontId="12" fillId="0" borderId="7" xfId="2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justify" vertical="center"/>
    </xf>
    <xf numFmtId="43" fontId="13" fillId="2" borderId="7" xfId="1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justify" vertical="center"/>
    </xf>
    <xf numFmtId="43" fontId="13" fillId="2" borderId="8" xfId="1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justify" vertical="center"/>
    </xf>
    <xf numFmtId="43" fontId="13" fillId="2" borderId="8" xfId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0" fillId="6" borderId="6" xfId="2" applyFont="1" applyFill="1" applyBorder="1" applyAlignment="1">
      <alignment horizontal="center" vertical="center" wrapText="1" shrinkToFit="1"/>
    </xf>
    <xf numFmtId="0" fontId="10" fillId="6" borderId="6" xfId="2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left" vertical="center"/>
    </xf>
    <xf numFmtId="43" fontId="11" fillId="6" borderId="6" xfId="1" applyFont="1" applyFill="1" applyBorder="1" applyAlignment="1">
      <alignment horizontal="left" vertical="center"/>
    </xf>
    <xf numFmtId="0" fontId="12" fillId="0" borderId="6" xfId="4" applyFont="1" applyFill="1" applyBorder="1" applyAlignment="1">
      <alignment horizontal="center" vertical="center"/>
    </xf>
    <xf numFmtId="43" fontId="13" fillId="2" borderId="6" xfId="1" applyFont="1" applyFill="1" applyBorder="1" applyAlignment="1">
      <alignment horizontal="left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left" vertical="center"/>
    </xf>
    <xf numFmtId="0" fontId="12" fillId="0" borderId="6" xfId="2" applyFont="1" applyFill="1" applyBorder="1" applyAlignment="1">
      <alignment horizontal="center" vertical="center" shrinkToFit="1"/>
    </xf>
    <xf numFmtId="0" fontId="12" fillId="0" borderId="6" xfId="2" applyFont="1" applyFill="1" applyBorder="1" applyAlignment="1">
      <alignment horizontal="center" vertical="center"/>
    </xf>
    <xf numFmtId="0" fontId="10" fillId="6" borderId="6" xfId="2" applyFont="1" applyFill="1" applyBorder="1" applyAlignment="1">
      <alignment horizontal="center" vertical="center" wrapText="1"/>
    </xf>
    <xf numFmtId="43" fontId="11" fillId="5" borderId="6" xfId="1" applyFont="1" applyFill="1" applyBorder="1" applyAlignment="1">
      <alignment horizontal="left" vertical="center"/>
    </xf>
    <xf numFmtId="0" fontId="13" fillId="2" borderId="7" xfId="0" applyFont="1" applyFill="1" applyBorder="1" applyAlignment="1">
      <alignment vertical="center" wrapText="1"/>
    </xf>
    <xf numFmtId="43" fontId="13" fillId="0" borderId="7" xfId="1" applyFont="1" applyBorder="1" applyAlignment="1">
      <alignment vertical="center" wrapText="1"/>
    </xf>
  </cellXfs>
  <cellStyles count="5">
    <cellStyle name="Millares" xfId="1" builtinId="3"/>
    <cellStyle name="Normal" xfId="0" builtinId="0"/>
    <cellStyle name="Normal 2 2" xfId="3"/>
    <cellStyle name="Normal 2 3" xfId="2"/>
    <cellStyle name="Normal_clasificado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1</xdr:col>
      <xdr:colOff>1580517</xdr:colOff>
      <xdr:row>4</xdr:row>
      <xdr:rowOff>114301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285367" cy="7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2846917</xdr:colOff>
      <xdr:row>1</xdr:row>
      <xdr:rowOff>39161</xdr:rowOff>
    </xdr:from>
    <xdr:to>
      <xdr:col>2</xdr:col>
      <xdr:colOff>529166</xdr:colOff>
      <xdr:row>4</xdr:row>
      <xdr:rowOff>20110</xdr:rowOff>
    </xdr:to>
    <xdr:pic>
      <xdr:nvPicPr>
        <xdr:cNvPr id="3" name="Imagen 2" descr="LOGO SEGURO POPULAR OK COLOR HORIZONTAL PNG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17" y="220136"/>
          <a:ext cx="2311399" cy="552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(REPSS)"/>
      <sheetName val="ANEXO 2 (MAO)"/>
      <sheetName val="ANEXO 3 (NODO)"/>
      <sheetName val="ANEXO 4 (GSP)"/>
      <sheetName val="Anexo 5 Resumen POA0"/>
      <sheetName val="Anexo 6 Parque Vehícular"/>
      <sheetName val="Anexo 7 MAO"/>
      <sheetName val="Anexo 8 Super-Coor"/>
      <sheetName val="Anexo 9 Lista GSPopular"/>
      <sheetName val="Anexo 10 Reprogramacion"/>
      <sheetName val="Anexo 11 Lista de bienes "/>
      <sheetName val="Anexo 12 Partidas 2016"/>
      <sheetName val="Anexo 13 Caract. Eq Informatico"/>
      <sheetName val="Anexo 14 Capacitación y Formac"/>
      <sheetName val="ASE 2018"/>
      <sheetName val="CS 2018"/>
    </sheetNames>
    <sheetDataSet>
      <sheetData sheetId="0">
        <row r="55">
          <cell r="A55">
            <v>34101</v>
          </cell>
          <cell r="B55" t="str">
            <v>Servicios financieros y bancarios</v>
          </cell>
        </row>
        <row r="56">
          <cell r="A56">
            <v>34501</v>
          </cell>
          <cell r="B56" t="str">
            <v>Servicios de bienes patrimoniales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workbookViewId="0">
      <selection activeCell="C71" sqref="A1:C71"/>
    </sheetView>
  </sheetViews>
  <sheetFormatPr baseColWidth="10" defaultRowHeight="15" x14ac:dyDescent="0.25"/>
  <cols>
    <col min="2" max="2" width="69.42578125" bestFit="1" customWidth="1"/>
    <col min="3" max="3" width="13.85546875" bestFit="1" customWidth="1"/>
  </cols>
  <sheetData>
    <row r="1" spans="1:3" x14ac:dyDescent="0.25">
      <c r="A1" s="1"/>
      <c r="B1" s="2"/>
      <c r="C1" s="3"/>
    </row>
    <row r="2" spans="1:3" x14ac:dyDescent="0.25">
      <c r="A2" s="1"/>
      <c r="B2" s="2"/>
      <c r="C2" s="3"/>
    </row>
    <row r="3" spans="1:3" x14ac:dyDescent="0.25">
      <c r="A3" s="1"/>
      <c r="B3" s="2"/>
      <c r="C3" s="3"/>
    </row>
    <row r="4" spans="1:3" x14ac:dyDescent="0.25">
      <c r="A4" s="1"/>
      <c r="B4" s="2"/>
      <c r="C4" s="3"/>
    </row>
    <row r="5" spans="1:3" x14ac:dyDescent="0.25">
      <c r="A5" s="1"/>
      <c r="B5" s="2"/>
      <c r="C5" s="3"/>
    </row>
    <row r="6" spans="1:3" x14ac:dyDescent="0.25">
      <c r="A6" s="1"/>
      <c r="B6" s="2"/>
      <c r="C6" s="3"/>
    </row>
    <row r="7" spans="1:3" x14ac:dyDescent="0.25">
      <c r="A7" s="4" t="s">
        <v>0</v>
      </c>
      <c r="B7" s="4"/>
      <c r="C7" s="3"/>
    </row>
    <row r="8" spans="1:3" x14ac:dyDescent="0.25">
      <c r="A8" s="5" t="s">
        <v>1</v>
      </c>
      <c r="B8" s="5"/>
      <c r="C8" s="3"/>
    </row>
    <row r="9" spans="1:3" x14ac:dyDescent="0.25">
      <c r="A9" s="5"/>
      <c r="B9" s="5"/>
      <c r="C9" s="3"/>
    </row>
    <row r="10" spans="1:3" x14ac:dyDescent="0.25">
      <c r="A10" s="6" t="s">
        <v>2</v>
      </c>
      <c r="B10" s="6"/>
      <c r="C10" s="3"/>
    </row>
    <row r="11" spans="1:3" x14ac:dyDescent="0.25">
      <c r="A11" s="7"/>
      <c r="B11" s="8"/>
      <c r="C11" s="3"/>
    </row>
    <row r="12" spans="1:3" ht="25.5" x14ac:dyDescent="0.25">
      <c r="A12" s="9" t="s">
        <v>3</v>
      </c>
      <c r="B12" s="9" t="s">
        <v>4</v>
      </c>
      <c r="C12" s="10" t="s">
        <v>5</v>
      </c>
    </row>
    <row r="13" spans="1:3" x14ac:dyDescent="0.25">
      <c r="A13" s="11"/>
      <c r="B13" s="11"/>
      <c r="C13" s="10" t="s">
        <v>6</v>
      </c>
    </row>
    <row r="14" spans="1:3" x14ac:dyDescent="0.25">
      <c r="A14" s="12"/>
      <c r="B14" s="13"/>
      <c r="C14" s="14"/>
    </row>
    <row r="15" spans="1:3" x14ac:dyDescent="0.25">
      <c r="A15" s="15" t="s">
        <v>7</v>
      </c>
      <c r="B15" s="16"/>
      <c r="C15" s="17">
        <f>C16+C38+C63</f>
        <v>9781300</v>
      </c>
    </row>
    <row r="16" spans="1:3" x14ac:dyDescent="0.25">
      <c r="A16" s="18">
        <v>2000</v>
      </c>
      <c r="B16" s="19" t="s">
        <v>8</v>
      </c>
      <c r="C16" s="20">
        <f>C17+C24+C26+C28+C30+C33</f>
        <v>3334500</v>
      </c>
    </row>
    <row r="17" spans="1:3" ht="22.5" x14ac:dyDescent="0.25">
      <c r="A17" s="21">
        <v>2100</v>
      </c>
      <c r="B17" s="23" t="s">
        <v>9</v>
      </c>
      <c r="C17" s="24">
        <f>SUM(C18:C23)</f>
        <v>1226000</v>
      </c>
    </row>
    <row r="18" spans="1:3" x14ac:dyDescent="0.25">
      <c r="A18" s="25">
        <v>21101</v>
      </c>
      <c r="B18" s="26" t="s">
        <v>10</v>
      </c>
      <c r="C18" s="22">
        <v>420000</v>
      </c>
    </row>
    <row r="19" spans="1:3" x14ac:dyDescent="0.25">
      <c r="A19" s="27">
        <v>21201</v>
      </c>
      <c r="B19" s="28" t="s">
        <v>11</v>
      </c>
      <c r="C19" s="29">
        <v>16000</v>
      </c>
    </row>
    <row r="20" spans="1:3" x14ac:dyDescent="0.25">
      <c r="A20" s="30">
        <v>21401</v>
      </c>
      <c r="B20" s="31" t="s">
        <v>12</v>
      </c>
      <c r="C20" s="32">
        <v>750000</v>
      </c>
    </row>
    <row r="21" spans="1:3" x14ac:dyDescent="0.25">
      <c r="A21" s="33"/>
      <c r="B21" s="34"/>
      <c r="C21" s="35"/>
    </row>
    <row r="22" spans="1:3" x14ac:dyDescent="0.25">
      <c r="A22" s="36">
        <v>21501</v>
      </c>
      <c r="B22" s="37" t="s">
        <v>13</v>
      </c>
      <c r="C22" s="38">
        <v>5000</v>
      </c>
    </row>
    <row r="23" spans="1:3" x14ac:dyDescent="0.25">
      <c r="A23" s="25">
        <v>21601</v>
      </c>
      <c r="B23" s="26" t="s">
        <v>14</v>
      </c>
      <c r="C23" s="22">
        <v>35000</v>
      </c>
    </row>
    <row r="24" spans="1:3" x14ac:dyDescent="0.25">
      <c r="A24" s="21">
        <v>2200</v>
      </c>
      <c r="B24" s="23" t="s">
        <v>15</v>
      </c>
      <c r="C24" s="24">
        <f>SUM(C25)</f>
        <v>150000</v>
      </c>
    </row>
    <row r="25" spans="1:3" x14ac:dyDescent="0.25">
      <c r="A25" s="25">
        <v>22106</v>
      </c>
      <c r="B25" s="39" t="s">
        <v>16</v>
      </c>
      <c r="C25" s="22">
        <v>150000</v>
      </c>
    </row>
    <row r="26" spans="1:3" x14ac:dyDescent="0.25">
      <c r="A26" s="21">
        <v>2400</v>
      </c>
      <c r="B26" s="23" t="s">
        <v>17</v>
      </c>
      <c r="C26" s="24">
        <f>SUM(C27)</f>
        <v>20000</v>
      </c>
    </row>
    <row r="27" spans="1:3" x14ac:dyDescent="0.25">
      <c r="A27" s="25">
        <v>24801</v>
      </c>
      <c r="B27" s="39" t="s">
        <v>18</v>
      </c>
      <c r="C27" s="22">
        <v>20000</v>
      </c>
    </row>
    <row r="28" spans="1:3" x14ac:dyDescent="0.25">
      <c r="A28" s="21">
        <v>2600</v>
      </c>
      <c r="B28" s="23" t="s">
        <v>19</v>
      </c>
      <c r="C28" s="24">
        <f>SUM(C29)</f>
        <v>1300000</v>
      </c>
    </row>
    <row r="29" spans="1:3" x14ac:dyDescent="0.25">
      <c r="A29" s="25">
        <v>26102</v>
      </c>
      <c r="B29" s="39" t="s">
        <v>20</v>
      </c>
      <c r="C29" s="22">
        <v>1300000</v>
      </c>
    </row>
    <row r="30" spans="1:3" x14ac:dyDescent="0.25">
      <c r="A30" s="21">
        <v>2700</v>
      </c>
      <c r="B30" s="23" t="s">
        <v>21</v>
      </c>
      <c r="C30" s="24">
        <f>SUM(C31:C32)</f>
        <v>501500</v>
      </c>
    </row>
    <row r="31" spans="1:3" x14ac:dyDescent="0.25">
      <c r="A31" s="25">
        <v>27101</v>
      </c>
      <c r="B31" s="39" t="s">
        <v>22</v>
      </c>
      <c r="C31" s="22">
        <v>500000</v>
      </c>
    </row>
    <row r="32" spans="1:3" x14ac:dyDescent="0.25">
      <c r="A32" s="40">
        <v>27201</v>
      </c>
      <c r="B32" s="39" t="s">
        <v>23</v>
      </c>
      <c r="C32" s="22">
        <v>1500</v>
      </c>
    </row>
    <row r="33" spans="1:3" x14ac:dyDescent="0.25">
      <c r="A33" s="41">
        <v>2900</v>
      </c>
      <c r="B33" s="23" t="s">
        <v>24</v>
      </c>
      <c r="C33" s="24">
        <f>SUM(C34:C37)</f>
        <v>137000</v>
      </c>
    </row>
    <row r="34" spans="1:3" x14ac:dyDescent="0.25">
      <c r="A34" s="25">
        <v>29101</v>
      </c>
      <c r="B34" s="39" t="s">
        <v>25</v>
      </c>
      <c r="C34" s="22">
        <v>10000</v>
      </c>
    </row>
    <row r="35" spans="1:3" x14ac:dyDescent="0.25">
      <c r="A35" s="40">
        <v>29201</v>
      </c>
      <c r="B35" s="39" t="s">
        <v>26</v>
      </c>
      <c r="C35" s="22">
        <v>10000</v>
      </c>
    </row>
    <row r="36" spans="1:3" x14ac:dyDescent="0.25">
      <c r="A36" s="25">
        <v>29401</v>
      </c>
      <c r="B36" s="39" t="s">
        <v>27</v>
      </c>
      <c r="C36" s="22">
        <v>25000</v>
      </c>
    </row>
    <row r="37" spans="1:3" x14ac:dyDescent="0.25">
      <c r="A37" s="40">
        <v>29601</v>
      </c>
      <c r="B37" s="39" t="s">
        <v>28</v>
      </c>
      <c r="C37" s="22">
        <v>92000</v>
      </c>
    </row>
    <row r="38" spans="1:3" x14ac:dyDescent="0.25">
      <c r="A38" s="18">
        <v>3000</v>
      </c>
      <c r="B38" s="19" t="s">
        <v>29</v>
      </c>
      <c r="C38" s="20">
        <f>C39+C46+C48+C52+C55+C59+C61</f>
        <v>5831800</v>
      </c>
    </row>
    <row r="39" spans="1:3" x14ac:dyDescent="0.25">
      <c r="A39" s="21">
        <v>3100</v>
      </c>
      <c r="B39" s="23" t="s">
        <v>30</v>
      </c>
      <c r="C39" s="24">
        <f>SUM(C40:C45)</f>
        <v>1022800</v>
      </c>
    </row>
    <row r="40" spans="1:3" x14ac:dyDescent="0.25">
      <c r="A40" s="25">
        <v>31101</v>
      </c>
      <c r="B40" s="39" t="s">
        <v>31</v>
      </c>
      <c r="C40" s="22">
        <v>370000</v>
      </c>
    </row>
    <row r="41" spans="1:3" x14ac:dyDescent="0.25">
      <c r="A41" s="25">
        <v>31301</v>
      </c>
      <c r="B41" s="39" t="s">
        <v>32</v>
      </c>
      <c r="C41" s="22">
        <v>42000</v>
      </c>
    </row>
    <row r="42" spans="1:3" x14ac:dyDescent="0.25">
      <c r="A42" s="25">
        <v>31401</v>
      </c>
      <c r="B42" s="39" t="s">
        <v>33</v>
      </c>
      <c r="C42" s="22">
        <v>140000</v>
      </c>
    </row>
    <row r="43" spans="1:3" x14ac:dyDescent="0.25">
      <c r="A43" s="25">
        <v>31501</v>
      </c>
      <c r="B43" s="39" t="s">
        <v>34</v>
      </c>
      <c r="C43" s="22">
        <v>110000</v>
      </c>
    </row>
    <row r="44" spans="1:3" x14ac:dyDescent="0.25">
      <c r="A44" s="25">
        <v>31701</v>
      </c>
      <c r="B44" s="39" t="s">
        <v>35</v>
      </c>
      <c r="C44" s="22">
        <v>300000</v>
      </c>
    </row>
    <row r="45" spans="1:3" x14ac:dyDescent="0.25">
      <c r="A45" s="25">
        <v>31801</v>
      </c>
      <c r="B45" s="39" t="s">
        <v>36</v>
      </c>
      <c r="C45" s="22">
        <v>60800</v>
      </c>
    </row>
    <row r="46" spans="1:3" x14ac:dyDescent="0.25">
      <c r="A46" s="42">
        <v>3200</v>
      </c>
      <c r="B46" s="43" t="s">
        <v>37</v>
      </c>
      <c r="C46" s="44">
        <f>C47</f>
        <v>2550000</v>
      </c>
    </row>
    <row r="47" spans="1:3" x14ac:dyDescent="0.25">
      <c r="A47" s="25">
        <v>32201</v>
      </c>
      <c r="B47" s="39" t="s">
        <v>38</v>
      </c>
      <c r="C47" s="22">
        <v>2550000</v>
      </c>
    </row>
    <row r="48" spans="1:3" x14ac:dyDescent="0.25">
      <c r="A48" s="42">
        <v>3300</v>
      </c>
      <c r="B48" s="43" t="s">
        <v>39</v>
      </c>
      <c r="C48" s="44">
        <f>SUM(C49:C51)</f>
        <v>1075000</v>
      </c>
    </row>
    <row r="49" spans="1:3" x14ac:dyDescent="0.25">
      <c r="A49" s="45">
        <v>33101</v>
      </c>
      <c r="B49" s="26" t="s">
        <v>40</v>
      </c>
      <c r="C49" s="22">
        <v>60000</v>
      </c>
    </row>
    <row r="50" spans="1:3" x14ac:dyDescent="0.25">
      <c r="A50" s="45">
        <v>33401</v>
      </c>
      <c r="B50" s="26" t="s">
        <v>41</v>
      </c>
      <c r="C50" s="22">
        <v>315000</v>
      </c>
    </row>
    <row r="51" spans="1:3" x14ac:dyDescent="0.25">
      <c r="A51" s="45">
        <v>33601</v>
      </c>
      <c r="B51" s="26" t="s">
        <v>42</v>
      </c>
      <c r="C51" s="22">
        <v>700000</v>
      </c>
    </row>
    <row r="52" spans="1:3" x14ac:dyDescent="0.25">
      <c r="A52" s="42">
        <v>3400</v>
      </c>
      <c r="B52" s="43" t="s">
        <v>43</v>
      </c>
      <c r="C52" s="44">
        <f>SUM(C53:C54)</f>
        <v>214000</v>
      </c>
    </row>
    <row r="53" spans="1:3" x14ac:dyDescent="0.25">
      <c r="A53" s="47">
        <f>'[1]ANEXO 1 (REPSS)'!A55</f>
        <v>34101</v>
      </c>
      <c r="B53" s="48" t="str">
        <f>'[1]ANEXO 1 (REPSS)'!B55</f>
        <v>Servicios financieros y bancarios</v>
      </c>
      <c r="C53" s="46">
        <v>64000</v>
      </c>
    </row>
    <row r="54" spans="1:3" x14ac:dyDescent="0.25">
      <c r="A54" s="47">
        <f>'[1]ANEXO 1 (REPSS)'!A56</f>
        <v>34501</v>
      </c>
      <c r="B54" s="48" t="str">
        <f>'[1]ANEXO 1 (REPSS)'!B56</f>
        <v>Servicios de bienes patrimoniales</v>
      </c>
      <c r="C54" s="22">
        <v>150000</v>
      </c>
    </row>
    <row r="55" spans="1:3" x14ac:dyDescent="0.25">
      <c r="A55" s="42">
        <v>3500</v>
      </c>
      <c r="B55" s="43" t="s">
        <v>44</v>
      </c>
      <c r="C55" s="44">
        <f>SUM(C56:C58)</f>
        <v>705000</v>
      </c>
    </row>
    <row r="56" spans="1:3" x14ac:dyDescent="0.25">
      <c r="A56" s="49">
        <v>35101</v>
      </c>
      <c r="B56" s="26" t="s">
        <v>45</v>
      </c>
      <c r="C56" s="22">
        <v>600000</v>
      </c>
    </row>
    <row r="57" spans="1:3" x14ac:dyDescent="0.25">
      <c r="A57" s="50">
        <v>35201</v>
      </c>
      <c r="B57" s="26" t="s">
        <v>46</v>
      </c>
      <c r="C57" s="22">
        <v>5000</v>
      </c>
    </row>
    <row r="58" spans="1:3" x14ac:dyDescent="0.25">
      <c r="A58" s="49">
        <v>35501</v>
      </c>
      <c r="B58" s="26" t="s">
        <v>47</v>
      </c>
      <c r="C58" s="22">
        <v>100000</v>
      </c>
    </row>
    <row r="59" spans="1:3" x14ac:dyDescent="0.25">
      <c r="A59" s="51">
        <v>3600</v>
      </c>
      <c r="B59" s="23" t="s">
        <v>48</v>
      </c>
      <c r="C59" s="44">
        <f>SUM(C60)</f>
        <v>230000</v>
      </c>
    </row>
    <row r="60" spans="1:3" x14ac:dyDescent="0.25">
      <c r="A60" s="25">
        <v>36101</v>
      </c>
      <c r="B60" s="39" t="s">
        <v>49</v>
      </c>
      <c r="C60" s="22">
        <v>230000</v>
      </c>
    </row>
    <row r="61" spans="1:3" x14ac:dyDescent="0.25">
      <c r="A61" s="51">
        <v>3900</v>
      </c>
      <c r="B61" s="23" t="s">
        <v>50</v>
      </c>
      <c r="C61" s="44">
        <f>C62</f>
        <v>35000</v>
      </c>
    </row>
    <row r="62" spans="1:3" x14ac:dyDescent="0.25">
      <c r="A62" s="25">
        <v>39202</v>
      </c>
      <c r="B62" s="39" t="s">
        <v>51</v>
      </c>
      <c r="C62" s="22">
        <v>35000</v>
      </c>
    </row>
    <row r="63" spans="1:3" x14ac:dyDescent="0.25">
      <c r="A63" s="18">
        <v>5000</v>
      </c>
      <c r="B63" s="19" t="s">
        <v>52</v>
      </c>
      <c r="C63" s="52">
        <f>C64+C67+C69</f>
        <v>615000</v>
      </c>
    </row>
    <row r="64" spans="1:3" x14ac:dyDescent="0.25">
      <c r="A64" s="51">
        <v>5100</v>
      </c>
      <c r="B64" s="23" t="s">
        <v>53</v>
      </c>
      <c r="C64" s="44">
        <f>SUM(C65:C66)</f>
        <v>390000</v>
      </c>
    </row>
    <row r="65" spans="1:3" x14ac:dyDescent="0.25">
      <c r="A65" s="25">
        <v>51101</v>
      </c>
      <c r="B65" s="39" t="s">
        <v>54</v>
      </c>
      <c r="C65" s="22">
        <v>40000</v>
      </c>
    </row>
    <row r="66" spans="1:3" x14ac:dyDescent="0.25">
      <c r="A66" s="27">
        <v>51501</v>
      </c>
      <c r="B66" s="53" t="s">
        <v>55</v>
      </c>
      <c r="C66" s="54">
        <v>350000</v>
      </c>
    </row>
    <row r="67" spans="1:3" x14ac:dyDescent="0.25">
      <c r="A67" s="51">
        <v>5400</v>
      </c>
      <c r="B67" s="23" t="s">
        <v>56</v>
      </c>
      <c r="C67" s="44">
        <f>C68</f>
        <v>220000</v>
      </c>
    </row>
    <row r="68" spans="1:3" x14ac:dyDescent="0.25">
      <c r="A68" s="25">
        <v>54101</v>
      </c>
      <c r="B68" s="39" t="s">
        <v>57</v>
      </c>
      <c r="C68" s="22">
        <v>220000</v>
      </c>
    </row>
    <row r="69" spans="1:3" x14ac:dyDescent="0.25">
      <c r="A69" s="41">
        <v>5900</v>
      </c>
      <c r="B69" s="23" t="s">
        <v>58</v>
      </c>
      <c r="C69" s="44">
        <f>SUM(C70)</f>
        <v>5000</v>
      </c>
    </row>
    <row r="70" spans="1:3" x14ac:dyDescent="0.25">
      <c r="A70" s="25">
        <v>59101</v>
      </c>
      <c r="B70" s="39" t="s">
        <v>59</v>
      </c>
      <c r="C70" s="22">
        <v>5000</v>
      </c>
    </row>
    <row r="71" spans="1:3" x14ac:dyDescent="0.25">
      <c r="A71" s="18">
        <v>6000</v>
      </c>
      <c r="B71" s="19" t="s">
        <v>60</v>
      </c>
      <c r="C71" s="52">
        <v>0</v>
      </c>
    </row>
  </sheetData>
  <mergeCells count="9">
    <mergeCell ref="A20:A21"/>
    <mergeCell ref="B20:B21"/>
    <mergeCell ref="C20:C21"/>
    <mergeCell ref="A7:B7"/>
    <mergeCell ref="A8:B9"/>
    <mergeCell ref="A10:B10"/>
    <mergeCell ref="A12:A13"/>
    <mergeCell ref="B12:B13"/>
    <mergeCell ref="A15:B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SSD00111342</dc:creator>
  <cp:lastModifiedBy>SSD00111342</cp:lastModifiedBy>
  <dcterms:created xsi:type="dcterms:W3CDTF">2019-01-25T16:32:24Z</dcterms:created>
  <dcterms:modified xsi:type="dcterms:W3CDTF">2019-01-25T16:35:46Z</dcterms:modified>
</cp:coreProperties>
</file>