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Dir de Planeación\OneDrive\Escritorio\PLANEACION UNIPOLI\POA\POA 2024\POA 2025\"/>
    </mc:Choice>
  </mc:AlternateContent>
  <xr:revisionPtr revIDLastSave="0" documentId="13_ncr:1_{C1AB1956-3726-478D-B759-0D1FE7C4BDA4}" xr6:coauthVersionLast="47" xr6:coauthVersionMax="47" xr10:uidLastSave="{00000000-0000-0000-0000-000000000000}"/>
  <bookViews>
    <workbookView xWindow="-108" yWindow="-108" windowWidth="23256" windowHeight="12456" firstSheet="3" activeTab="5" xr2:uid="{00000000-000D-0000-FFFF-FFFF00000000}"/>
  </bookViews>
  <sheets>
    <sheet name="Total" sheetId="6" state="hidden" r:id="rId1"/>
    <sheet name="Ingresos Propios " sheetId="10" state="hidden" r:id="rId2"/>
    <sheet name="Federal" sheetId="11" state="hidden" r:id="rId3"/>
    <sheet name="PAAAS 2025" sheetId="13" r:id="rId4"/>
    <sheet name="PAAAS 2025 IP " sheetId="14" r:id="rId5"/>
    <sheet name="PAAAS 2025 IP FED" sheetId="15" r:id="rId6"/>
    <sheet name="Plantilla" sheetId="7" state="hidden" r:id="rId7"/>
  </sheets>
  <definedNames>
    <definedName name="_xlnm._FilterDatabase" localSheetId="2" hidden="1">Federal!$A$8:$T$122</definedName>
    <definedName name="_xlnm._FilterDatabase" localSheetId="1" hidden="1">'Ingresos Propios '!$A$8:$T$122</definedName>
    <definedName name="_xlnm._FilterDatabase" localSheetId="3" hidden="1">'PAAAS 2025'!$A$8:$T$122</definedName>
    <definedName name="_xlnm._FilterDatabase" localSheetId="4" hidden="1">'PAAAS 2025 IP '!$A$8:$T$122</definedName>
    <definedName name="_xlnm._FilterDatabase" localSheetId="5" hidden="1">'PAAAS 2025 IP FED'!$A$8:$T$122</definedName>
    <definedName name="_xlnm._FilterDatabase" localSheetId="6" hidden="1">Plantilla!$A$8:$T$119</definedName>
    <definedName name="_xlnm._FilterDatabase" localSheetId="0" hidden="1">Total!$A$8:$T$120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5" l="1"/>
  <c r="C63" i="14"/>
  <c r="C55" i="14"/>
  <c r="C14" i="14"/>
  <c r="C11" i="14"/>
  <c r="C11" i="13"/>
  <c r="C122" i="15" l="1"/>
  <c r="C115" i="15"/>
  <c r="F114" i="15"/>
  <c r="E114" i="15"/>
  <c r="D114" i="15"/>
  <c r="C114" i="15"/>
  <c r="C113" i="15"/>
  <c r="C112" i="15" s="1"/>
  <c r="F112" i="15"/>
  <c r="E112" i="15"/>
  <c r="E103" i="15" s="1"/>
  <c r="D112" i="15"/>
  <c r="D103" i="15" s="1"/>
  <c r="C111" i="15"/>
  <c r="C110" i="15"/>
  <c r="C109" i="15"/>
  <c r="F108" i="15"/>
  <c r="E108" i="15"/>
  <c r="D108" i="15"/>
  <c r="C108" i="15"/>
  <c r="C107" i="15"/>
  <c r="C106" i="15"/>
  <c r="C105" i="15"/>
  <c r="C104" i="15" s="1"/>
  <c r="F104" i="15"/>
  <c r="F103" i="15" s="1"/>
  <c r="E104" i="15"/>
  <c r="D104" i="15"/>
  <c r="C102" i="15"/>
  <c r="C100" i="15"/>
  <c r="F100" i="15"/>
  <c r="E100" i="15"/>
  <c r="D100" i="15"/>
  <c r="F96" i="15"/>
  <c r="E96" i="15"/>
  <c r="D96" i="15"/>
  <c r="C96" i="15"/>
  <c r="C93" i="15"/>
  <c r="C90" i="15" s="1"/>
  <c r="F90" i="15"/>
  <c r="E90" i="15"/>
  <c r="D90" i="15"/>
  <c r="C88" i="15"/>
  <c r="C86" i="15"/>
  <c r="F86" i="15"/>
  <c r="E86" i="15"/>
  <c r="D86" i="15"/>
  <c r="C81" i="15"/>
  <c r="F77" i="15"/>
  <c r="E77" i="15"/>
  <c r="D77" i="15"/>
  <c r="C77" i="15"/>
  <c r="C75" i="15"/>
  <c r="F73" i="15"/>
  <c r="E73" i="15"/>
  <c r="D73" i="15"/>
  <c r="C73" i="15"/>
  <c r="C65" i="15"/>
  <c r="F65" i="15"/>
  <c r="E65" i="15"/>
  <c r="D65" i="15"/>
  <c r="F58" i="15"/>
  <c r="E58" i="15"/>
  <c r="D58" i="15"/>
  <c r="F54" i="15"/>
  <c r="E54" i="15"/>
  <c r="D54" i="15"/>
  <c r="C54" i="15"/>
  <c r="C44" i="15"/>
  <c r="C49" i="15"/>
  <c r="C47" i="15"/>
  <c r="F44" i="15"/>
  <c r="E44" i="15"/>
  <c r="D44" i="15"/>
  <c r="C39" i="15"/>
  <c r="F39" i="15"/>
  <c r="E39" i="15"/>
  <c r="D39" i="15"/>
  <c r="F37" i="15"/>
  <c r="E37" i="15"/>
  <c r="D37" i="15"/>
  <c r="C37" i="15"/>
  <c r="C30" i="15"/>
  <c r="C34" i="15"/>
  <c r="C33" i="15"/>
  <c r="F30" i="15"/>
  <c r="E30" i="15"/>
  <c r="D30" i="15"/>
  <c r="C20" i="15"/>
  <c r="F20" i="15"/>
  <c r="E20" i="15"/>
  <c r="D20" i="15"/>
  <c r="F16" i="15"/>
  <c r="E16" i="15"/>
  <c r="D16" i="15"/>
  <c r="C8" i="15"/>
  <c r="F8" i="15"/>
  <c r="E8" i="15"/>
  <c r="E7" i="15" s="1"/>
  <c r="E116" i="15" s="1"/>
  <c r="D8" i="15"/>
  <c r="D7" i="15" s="1"/>
  <c r="D116" i="15" s="1"/>
  <c r="F7" i="15"/>
  <c r="F116" i="15" s="1"/>
  <c r="C122" i="14"/>
  <c r="C115" i="14"/>
  <c r="F114" i="14"/>
  <c r="E114" i="14"/>
  <c r="D114" i="14"/>
  <c r="C114" i="14"/>
  <c r="C113" i="14"/>
  <c r="C112" i="14" s="1"/>
  <c r="F112" i="14"/>
  <c r="E112" i="14"/>
  <c r="D112" i="14"/>
  <c r="D103" i="14" s="1"/>
  <c r="C111" i="14"/>
  <c r="C110" i="14"/>
  <c r="C109" i="14"/>
  <c r="F108" i="14"/>
  <c r="E108" i="14"/>
  <c r="D108" i="14"/>
  <c r="C108" i="14"/>
  <c r="C107" i="14"/>
  <c r="C106" i="14"/>
  <c r="C104" i="14" s="1"/>
  <c r="C103" i="14" s="1"/>
  <c r="V103" i="14" s="1"/>
  <c r="C105" i="14"/>
  <c r="F104" i="14"/>
  <c r="F103" i="14" s="1"/>
  <c r="E104" i="14"/>
  <c r="E103" i="14" s="1"/>
  <c r="D104" i="14"/>
  <c r="C102" i="14"/>
  <c r="C101" i="14"/>
  <c r="C100" i="14" s="1"/>
  <c r="F100" i="14"/>
  <c r="E100" i="14"/>
  <c r="D100" i="14"/>
  <c r="C99" i="14"/>
  <c r="C96" i="14" s="1"/>
  <c r="C98" i="14"/>
  <c r="C97" i="14"/>
  <c r="F96" i="14"/>
  <c r="E96" i="14"/>
  <c r="D96" i="14"/>
  <c r="C95" i="14"/>
  <c r="C94" i="14"/>
  <c r="C93" i="14"/>
  <c r="C90" i="14" s="1"/>
  <c r="C92" i="14"/>
  <c r="C91" i="14"/>
  <c r="F90" i="14"/>
  <c r="E90" i="14"/>
  <c r="D90" i="14"/>
  <c r="C89" i="14"/>
  <c r="C88" i="14"/>
  <c r="C87" i="14"/>
  <c r="F86" i="14"/>
  <c r="E86" i="14"/>
  <c r="D86" i="14"/>
  <c r="C86" i="14"/>
  <c r="C84" i="14"/>
  <c r="C83" i="14"/>
  <c r="C82" i="14"/>
  <c r="C81" i="14"/>
  <c r="C80" i="14"/>
  <c r="C79" i="14"/>
  <c r="C78" i="14"/>
  <c r="F77" i="14"/>
  <c r="E77" i="14"/>
  <c r="D77" i="14"/>
  <c r="C77" i="14"/>
  <c r="C76" i="14"/>
  <c r="C75" i="14"/>
  <c r="C74" i="14"/>
  <c r="C73" i="14" s="1"/>
  <c r="F73" i="14"/>
  <c r="E73" i="14"/>
  <c r="D73" i="14"/>
  <c r="C72" i="14"/>
  <c r="C71" i="14"/>
  <c r="C70" i="14"/>
  <c r="C69" i="14"/>
  <c r="C68" i="14"/>
  <c r="C65" i="14" s="1"/>
  <c r="C67" i="14"/>
  <c r="C66" i="14"/>
  <c r="F65" i="14"/>
  <c r="E65" i="14"/>
  <c r="D65" i="14"/>
  <c r="C64" i="14"/>
  <c r="C62" i="14"/>
  <c r="C61" i="14"/>
  <c r="C58" i="14" s="1"/>
  <c r="F58" i="14"/>
  <c r="E58" i="14"/>
  <c r="D58" i="14"/>
  <c r="C57" i="14"/>
  <c r="C54" i="14" s="1"/>
  <c r="C56" i="14"/>
  <c r="F54" i="14"/>
  <c r="E54" i="14"/>
  <c r="D54" i="14"/>
  <c r="C52" i="14"/>
  <c r="C51" i="14"/>
  <c r="C50" i="14"/>
  <c r="C49" i="14"/>
  <c r="C48" i="14"/>
  <c r="C47" i="14"/>
  <c r="C46" i="14"/>
  <c r="C45" i="14"/>
  <c r="C44" i="14" s="1"/>
  <c r="F44" i="14"/>
  <c r="E44" i="14"/>
  <c r="D44" i="14"/>
  <c r="C42" i="14"/>
  <c r="C39" i="14" s="1"/>
  <c r="C41" i="14"/>
  <c r="C40" i="14"/>
  <c r="F39" i="14"/>
  <c r="E39" i="14"/>
  <c r="D39" i="14"/>
  <c r="C38" i="14"/>
  <c r="C37" i="14" s="1"/>
  <c r="F37" i="14"/>
  <c r="E37" i="14"/>
  <c r="D37" i="14"/>
  <c r="C35" i="14"/>
  <c r="C34" i="14"/>
  <c r="C33" i="14"/>
  <c r="C32" i="14"/>
  <c r="C31" i="14"/>
  <c r="C30" i="14" s="1"/>
  <c r="F30" i="14"/>
  <c r="E30" i="14"/>
  <c r="E7" i="14" s="1"/>
  <c r="D30" i="14"/>
  <c r="C29" i="14"/>
  <c r="C28" i="14"/>
  <c r="C27" i="14"/>
  <c r="C26" i="14"/>
  <c r="C20" i="14" s="1"/>
  <c r="F20" i="14"/>
  <c r="E20" i="14"/>
  <c r="D20" i="14"/>
  <c r="C19" i="14"/>
  <c r="C18" i="14"/>
  <c r="C17" i="14"/>
  <c r="C16" i="14" s="1"/>
  <c r="F16" i="14"/>
  <c r="E16" i="14"/>
  <c r="D16" i="14"/>
  <c r="C15" i="14"/>
  <c r="C13" i="14"/>
  <c r="C12" i="14"/>
  <c r="C10" i="14"/>
  <c r="C9" i="14"/>
  <c r="C8" i="14" s="1"/>
  <c r="F8" i="14"/>
  <c r="E8" i="14"/>
  <c r="D8" i="14"/>
  <c r="D7" i="14" s="1"/>
  <c r="F7" i="14"/>
  <c r="F116" i="14" s="1"/>
  <c r="C115" i="13"/>
  <c r="C114" i="13" s="1"/>
  <c r="C113" i="13"/>
  <c r="C112" i="13" s="1"/>
  <c r="C111" i="13"/>
  <c r="C110" i="13"/>
  <c r="C109" i="13"/>
  <c r="C107" i="13"/>
  <c r="C106" i="13"/>
  <c r="C105" i="13"/>
  <c r="C104" i="13" s="1"/>
  <c r="C102" i="13"/>
  <c r="C101" i="13"/>
  <c r="C99" i="13"/>
  <c r="C96" i="13" s="1"/>
  <c r="C98" i="13"/>
  <c r="C97" i="13"/>
  <c r="C95" i="13"/>
  <c r="C94" i="13"/>
  <c r="C90" i="13" s="1"/>
  <c r="C93" i="13"/>
  <c r="C92" i="13"/>
  <c r="C91" i="13"/>
  <c r="C89" i="13"/>
  <c r="C88" i="13"/>
  <c r="C86" i="13" s="1"/>
  <c r="C87" i="13"/>
  <c r="C84" i="13"/>
  <c r="C83" i="13"/>
  <c r="C82" i="13"/>
  <c r="C81" i="13"/>
  <c r="C80" i="13"/>
  <c r="C79" i="13"/>
  <c r="C78" i="13"/>
  <c r="C77" i="13" s="1"/>
  <c r="C76" i="13"/>
  <c r="C75" i="13"/>
  <c r="C74" i="13"/>
  <c r="C72" i="13"/>
  <c r="C71" i="13"/>
  <c r="C70" i="13"/>
  <c r="C69" i="13"/>
  <c r="C68" i="13"/>
  <c r="C67" i="13"/>
  <c r="C66" i="13"/>
  <c r="C65" i="13" s="1"/>
  <c r="C64" i="13"/>
  <c r="C63" i="13"/>
  <c r="C62" i="13"/>
  <c r="C61" i="13"/>
  <c r="C57" i="13"/>
  <c r="C56" i="13"/>
  <c r="C55" i="13"/>
  <c r="C52" i="13"/>
  <c r="C51" i="13"/>
  <c r="C50" i="13"/>
  <c r="C49" i="13"/>
  <c r="C48" i="13"/>
  <c r="C47" i="13"/>
  <c r="C46" i="13"/>
  <c r="C45" i="13"/>
  <c r="C42" i="13"/>
  <c r="C41" i="13"/>
  <c r="C40" i="13"/>
  <c r="C39" i="13" s="1"/>
  <c r="C38" i="13"/>
  <c r="C37" i="13" s="1"/>
  <c r="C35" i="13"/>
  <c r="C34" i="13"/>
  <c r="C33" i="13"/>
  <c r="C32" i="13"/>
  <c r="C31" i="13"/>
  <c r="C29" i="13"/>
  <c r="C28" i="13"/>
  <c r="C27" i="13"/>
  <c r="C26" i="13"/>
  <c r="C19" i="13"/>
  <c r="C18" i="13"/>
  <c r="C17" i="13"/>
  <c r="C16" i="13" s="1"/>
  <c r="C15" i="13"/>
  <c r="C14" i="13"/>
  <c r="C13" i="13"/>
  <c r="C12" i="13"/>
  <c r="C10" i="13"/>
  <c r="C9" i="13"/>
  <c r="F114" i="13"/>
  <c r="E114" i="13"/>
  <c r="D114" i="13"/>
  <c r="F112" i="13"/>
  <c r="E112" i="13"/>
  <c r="D112" i="13"/>
  <c r="F108" i="13"/>
  <c r="E108" i="13"/>
  <c r="D108" i="13"/>
  <c r="C108" i="13"/>
  <c r="F104" i="13"/>
  <c r="F103" i="13" s="1"/>
  <c r="E104" i="13"/>
  <c r="E103" i="13" s="1"/>
  <c r="D104" i="13"/>
  <c r="D103" i="13" s="1"/>
  <c r="F100" i="13"/>
  <c r="E100" i="13"/>
  <c r="D100" i="13"/>
  <c r="C100" i="13"/>
  <c r="F96" i="13"/>
  <c r="E96" i="13"/>
  <c r="D96" i="13"/>
  <c r="F90" i="13"/>
  <c r="E90" i="13"/>
  <c r="D90" i="13"/>
  <c r="F86" i="13"/>
  <c r="E86" i="13"/>
  <c r="D86" i="13"/>
  <c r="F77" i="13"/>
  <c r="E77" i="13"/>
  <c r="D77" i="13"/>
  <c r="F73" i="13"/>
  <c r="E73" i="13"/>
  <c r="D73" i="13"/>
  <c r="C73" i="13"/>
  <c r="F65" i="13"/>
  <c r="E65" i="13"/>
  <c r="D65" i="13"/>
  <c r="F58" i="13"/>
  <c r="E58" i="13"/>
  <c r="D58" i="13"/>
  <c r="C58" i="13"/>
  <c r="F54" i="13"/>
  <c r="E54" i="13"/>
  <c r="D54" i="13"/>
  <c r="F44" i="13"/>
  <c r="E44" i="13"/>
  <c r="D44" i="13"/>
  <c r="F39" i="13"/>
  <c r="E39" i="13"/>
  <c r="D39" i="13"/>
  <c r="F37" i="13"/>
  <c r="E37" i="13"/>
  <c r="D37" i="13"/>
  <c r="F30" i="13"/>
  <c r="E30" i="13"/>
  <c r="D30" i="13"/>
  <c r="C30" i="13"/>
  <c r="F20" i="13"/>
  <c r="E20" i="13"/>
  <c r="D20" i="13"/>
  <c r="F16" i="13"/>
  <c r="E16" i="13"/>
  <c r="D16" i="13"/>
  <c r="F8" i="13"/>
  <c r="E8" i="13"/>
  <c r="D8" i="13"/>
  <c r="C7" i="15" l="1"/>
  <c r="C53" i="15"/>
  <c r="V53" i="15" s="1"/>
  <c r="C103" i="15"/>
  <c r="V103" i="15" s="1"/>
  <c r="C53" i="14"/>
  <c r="V53" i="14" s="1"/>
  <c r="D116" i="14"/>
  <c r="E116" i="14"/>
  <c r="C7" i="14"/>
  <c r="F7" i="13"/>
  <c r="F116" i="13" s="1"/>
  <c r="D7" i="13"/>
  <c r="D116" i="13" s="1"/>
  <c r="C54" i="13"/>
  <c r="E7" i="13"/>
  <c r="E116" i="13" s="1"/>
  <c r="C20" i="13"/>
  <c r="C44" i="13"/>
  <c r="C103" i="13"/>
  <c r="V103" i="13" s="1"/>
  <c r="C53" i="13"/>
  <c r="V53" i="13" s="1"/>
  <c r="C8" i="13"/>
  <c r="C7" i="13" s="1"/>
  <c r="F114" i="11"/>
  <c r="E114" i="11"/>
  <c r="D114" i="11"/>
  <c r="C114" i="11"/>
  <c r="F112" i="11"/>
  <c r="E112" i="11"/>
  <c r="D112" i="11"/>
  <c r="C112" i="11"/>
  <c r="F108" i="11"/>
  <c r="E108" i="11"/>
  <c r="D108" i="11"/>
  <c r="C108" i="11"/>
  <c r="C103" i="11" s="1"/>
  <c r="V103" i="11" s="1"/>
  <c r="F104" i="11"/>
  <c r="F103" i="11" s="1"/>
  <c r="E104" i="11"/>
  <c r="E103" i="11" s="1"/>
  <c r="D104" i="11"/>
  <c r="D103" i="11" s="1"/>
  <c r="C104" i="11"/>
  <c r="F100" i="11"/>
  <c r="E100" i="11"/>
  <c r="D100" i="11"/>
  <c r="C100" i="11"/>
  <c r="F96" i="11"/>
  <c r="E96" i="11"/>
  <c r="D96" i="11"/>
  <c r="C96" i="11"/>
  <c r="F90" i="11"/>
  <c r="E90" i="11"/>
  <c r="D90" i="11"/>
  <c r="C90" i="11"/>
  <c r="F86" i="11"/>
  <c r="E86" i="11"/>
  <c r="D86" i="11"/>
  <c r="C86" i="11"/>
  <c r="F77" i="11"/>
  <c r="E77" i="11"/>
  <c r="D77" i="11"/>
  <c r="C77" i="11"/>
  <c r="F73" i="11"/>
  <c r="E73" i="11"/>
  <c r="D73" i="11"/>
  <c r="C73" i="11"/>
  <c r="F65" i="11"/>
  <c r="E65" i="11"/>
  <c r="D65" i="11"/>
  <c r="C65" i="11"/>
  <c r="F58" i="11"/>
  <c r="E58" i="11"/>
  <c r="D58" i="11"/>
  <c r="C58" i="11"/>
  <c r="F54" i="11"/>
  <c r="E54" i="11"/>
  <c r="D54" i="11"/>
  <c r="C54" i="11"/>
  <c r="F44" i="11"/>
  <c r="E44" i="11"/>
  <c r="D44" i="11"/>
  <c r="C44" i="11"/>
  <c r="F39" i="11"/>
  <c r="E39" i="11"/>
  <c r="D39" i="11"/>
  <c r="C39" i="11"/>
  <c r="F37" i="11"/>
  <c r="E37" i="11"/>
  <c r="D37" i="11"/>
  <c r="C37" i="11"/>
  <c r="F30" i="11"/>
  <c r="E30" i="11"/>
  <c r="D30" i="11"/>
  <c r="C30" i="11"/>
  <c r="F20" i="11"/>
  <c r="E20" i="11"/>
  <c r="D20" i="11"/>
  <c r="C20" i="11"/>
  <c r="F16" i="11"/>
  <c r="E16" i="11"/>
  <c r="D16" i="11"/>
  <c r="C16" i="11"/>
  <c r="F8" i="11"/>
  <c r="E8" i="11"/>
  <c r="D8" i="11"/>
  <c r="C8" i="11"/>
  <c r="V8" i="15" l="1"/>
  <c r="C116" i="15"/>
  <c r="V8" i="14"/>
  <c r="C116" i="14"/>
  <c r="E7" i="11"/>
  <c r="E116" i="11" s="1"/>
  <c r="F7" i="11"/>
  <c r="F116" i="11" s="1"/>
  <c r="D7" i="11"/>
  <c r="D116" i="11" s="1"/>
  <c r="C116" i="13"/>
  <c r="C122" i="13" s="1"/>
  <c r="V8" i="13"/>
  <c r="C53" i="11"/>
  <c r="V53" i="11" s="1"/>
  <c r="C7" i="11"/>
  <c r="V8" i="11" s="1"/>
  <c r="X113" i="15" l="1"/>
  <c r="X116" i="15" s="1"/>
  <c r="X113" i="14"/>
  <c r="X116" i="14" s="1"/>
  <c r="X113" i="13"/>
  <c r="X114" i="13" s="1"/>
  <c r="C116" i="11"/>
  <c r="X113" i="11" s="1"/>
  <c r="X114" i="15" l="1"/>
  <c r="V116" i="15" s="1"/>
  <c r="X114" i="14"/>
  <c r="V116" i="14" s="1"/>
  <c r="X116" i="13"/>
  <c r="V116" i="13" s="1"/>
  <c r="C121" i="11"/>
  <c r="C122" i="11" s="1"/>
  <c r="X114" i="11"/>
  <c r="X116" i="11"/>
  <c r="V116" i="11" l="1"/>
  <c r="F16" i="10" l="1"/>
  <c r="E16" i="10"/>
  <c r="D16" i="10"/>
  <c r="C16" i="10"/>
  <c r="C111" i="6" l="1"/>
  <c r="C109" i="6"/>
  <c r="C108" i="6"/>
  <c r="C107" i="6"/>
  <c r="C105" i="6"/>
  <c r="C104" i="6"/>
  <c r="C103" i="6"/>
  <c r="C100" i="6"/>
  <c r="C99" i="6"/>
  <c r="C97" i="6"/>
  <c r="C96" i="6"/>
  <c r="C95" i="6"/>
  <c r="C93" i="6"/>
  <c r="C92" i="6"/>
  <c r="C91" i="6"/>
  <c r="C90" i="6"/>
  <c r="C89" i="6"/>
  <c r="C87" i="6"/>
  <c r="C86" i="6"/>
  <c r="C85" i="6"/>
  <c r="C83" i="6"/>
  <c r="C82" i="6"/>
  <c r="C81" i="6"/>
  <c r="C80" i="6"/>
  <c r="C79" i="6"/>
  <c r="C78" i="6"/>
  <c r="C77" i="6"/>
  <c r="C76" i="6"/>
  <c r="C74" i="6"/>
  <c r="C73" i="6"/>
  <c r="C72" i="6"/>
  <c r="C70" i="6"/>
  <c r="C69" i="6"/>
  <c r="C68" i="6"/>
  <c r="C67" i="6"/>
  <c r="C66" i="6"/>
  <c r="C65" i="6"/>
  <c r="C64" i="6"/>
  <c r="C62" i="6"/>
  <c r="C61" i="6"/>
  <c r="C60" i="6"/>
  <c r="C59" i="6"/>
  <c r="C58" i="6"/>
  <c r="C57" i="6"/>
  <c r="C55" i="6"/>
  <c r="C54" i="6"/>
  <c r="C53" i="6"/>
  <c r="C50" i="6"/>
  <c r="C49" i="6"/>
  <c r="C48" i="6"/>
  <c r="C47" i="6"/>
  <c r="C46" i="6"/>
  <c r="C45" i="6"/>
  <c r="C44" i="6"/>
  <c r="C43" i="6"/>
  <c r="C41" i="6"/>
  <c r="C40" i="6"/>
  <c r="C39" i="6"/>
  <c r="C38" i="6"/>
  <c r="C36" i="6"/>
  <c r="C34" i="6"/>
  <c r="C33" i="6"/>
  <c r="C32" i="6"/>
  <c r="C31" i="6"/>
  <c r="C30" i="6"/>
  <c r="C29" i="6"/>
  <c r="C27" i="6"/>
  <c r="C26" i="6"/>
  <c r="C25" i="6"/>
  <c r="C24" i="6"/>
  <c r="C23" i="6"/>
  <c r="C22" i="6"/>
  <c r="C21" i="6"/>
  <c r="C20" i="6"/>
  <c r="C19" i="6"/>
  <c r="C17" i="6"/>
  <c r="C15" i="6"/>
  <c r="C14" i="6"/>
  <c r="C13" i="6"/>
  <c r="C12" i="6"/>
  <c r="C11" i="6"/>
  <c r="C10" i="6"/>
  <c r="C9" i="6"/>
  <c r="C118" i="6"/>
  <c r="F114" i="10" l="1"/>
  <c r="E114" i="10"/>
  <c r="D114" i="10"/>
  <c r="C114" i="10"/>
  <c r="F112" i="10"/>
  <c r="E112" i="10"/>
  <c r="D112" i="10"/>
  <c r="C112" i="10"/>
  <c r="F108" i="10"/>
  <c r="E108" i="10"/>
  <c r="D108" i="10"/>
  <c r="C108" i="10"/>
  <c r="F104" i="10"/>
  <c r="E104" i="10"/>
  <c r="D104" i="10"/>
  <c r="C104" i="10"/>
  <c r="F100" i="10"/>
  <c r="E100" i="10"/>
  <c r="D100" i="10"/>
  <c r="C100" i="10"/>
  <c r="F96" i="10"/>
  <c r="E96" i="10"/>
  <c r="D96" i="10"/>
  <c r="C96" i="10"/>
  <c r="F90" i="10"/>
  <c r="E90" i="10"/>
  <c r="D90" i="10"/>
  <c r="C90" i="10"/>
  <c r="F86" i="10"/>
  <c r="E86" i="10"/>
  <c r="D86" i="10"/>
  <c r="C86" i="10"/>
  <c r="F77" i="10"/>
  <c r="E77" i="10"/>
  <c r="D77" i="10"/>
  <c r="C77" i="10"/>
  <c r="F73" i="10"/>
  <c r="E73" i="10"/>
  <c r="D73" i="10"/>
  <c r="C73" i="10"/>
  <c r="F65" i="10"/>
  <c r="E65" i="10"/>
  <c r="D65" i="10"/>
  <c r="C65" i="10"/>
  <c r="F58" i="10"/>
  <c r="E58" i="10"/>
  <c r="D58" i="10"/>
  <c r="C58" i="10"/>
  <c r="F54" i="10"/>
  <c r="E54" i="10"/>
  <c r="D54" i="10"/>
  <c r="C54" i="10"/>
  <c r="F44" i="10"/>
  <c r="E44" i="10"/>
  <c r="D44" i="10"/>
  <c r="C44" i="10"/>
  <c r="F39" i="10"/>
  <c r="E39" i="10"/>
  <c r="D39" i="10"/>
  <c r="C39" i="10"/>
  <c r="F37" i="10"/>
  <c r="E37" i="10"/>
  <c r="D37" i="10"/>
  <c r="C37" i="10"/>
  <c r="F30" i="10"/>
  <c r="E30" i="10"/>
  <c r="D30" i="10"/>
  <c r="C30" i="10"/>
  <c r="F20" i="10"/>
  <c r="E20" i="10"/>
  <c r="D20" i="10"/>
  <c r="C20" i="10"/>
  <c r="F8" i="10"/>
  <c r="E8" i="10"/>
  <c r="D8" i="10"/>
  <c r="C8" i="10"/>
  <c r="F103" i="10" l="1"/>
  <c r="F7" i="10"/>
  <c r="F116" i="10" s="1"/>
  <c r="E7" i="10"/>
  <c r="E103" i="10"/>
  <c r="D103" i="10"/>
  <c r="C53" i="10"/>
  <c r="V53" i="10" s="1"/>
  <c r="D7" i="10"/>
  <c r="C103" i="10"/>
  <c r="V103" i="10" s="1"/>
  <c r="C7" i="10"/>
  <c r="V8" i="10" s="1"/>
  <c r="E116" i="10" l="1"/>
  <c r="D116" i="10"/>
  <c r="C116" i="10"/>
  <c r="X113" i="10" s="1"/>
  <c r="X114" i="10" s="1"/>
  <c r="C121" i="10" l="1"/>
  <c r="X116" i="10"/>
  <c r="V116" i="10" s="1"/>
  <c r="C122" i="10" l="1"/>
  <c r="C119" i="6"/>
  <c r="F111" i="7"/>
  <c r="E111" i="7"/>
  <c r="D111" i="7"/>
  <c r="C111" i="7"/>
  <c r="F109" i="7"/>
  <c r="E109" i="7"/>
  <c r="D109" i="7"/>
  <c r="C109" i="7"/>
  <c r="F105" i="7"/>
  <c r="E105" i="7"/>
  <c r="D105" i="7"/>
  <c r="F101" i="7"/>
  <c r="E101" i="7"/>
  <c r="D101" i="7"/>
  <c r="C101" i="7"/>
  <c r="F97" i="7"/>
  <c r="E97" i="7"/>
  <c r="D97" i="7"/>
  <c r="C97" i="7"/>
  <c r="F93" i="7"/>
  <c r="E93" i="7"/>
  <c r="D93" i="7"/>
  <c r="C93" i="7"/>
  <c r="F87" i="7"/>
  <c r="E87" i="7"/>
  <c r="D87" i="7"/>
  <c r="C87" i="7"/>
  <c r="F83" i="7"/>
  <c r="E83" i="7"/>
  <c r="D83" i="7"/>
  <c r="C83" i="7"/>
  <c r="F74" i="7"/>
  <c r="E74" i="7"/>
  <c r="D74" i="7"/>
  <c r="C74" i="7"/>
  <c r="F70" i="7"/>
  <c r="E70" i="7"/>
  <c r="D70" i="7"/>
  <c r="C70" i="7"/>
  <c r="F62" i="7"/>
  <c r="E62" i="7"/>
  <c r="D62" i="7"/>
  <c r="C62" i="7"/>
  <c r="F55" i="7"/>
  <c r="E55" i="7"/>
  <c r="D55" i="7"/>
  <c r="C55" i="7"/>
  <c r="F51" i="7"/>
  <c r="E51" i="7"/>
  <c r="D51" i="7"/>
  <c r="C51" i="7"/>
  <c r="F41" i="7"/>
  <c r="E41" i="7"/>
  <c r="D41" i="7"/>
  <c r="C41" i="7"/>
  <c r="F36" i="7"/>
  <c r="E36" i="7"/>
  <c r="D36" i="7"/>
  <c r="C36" i="7"/>
  <c r="F34" i="7"/>
  <c r="E34" i="7"/>
  <c r="D34" i="7"/>
  <c r="C34" i="7"/>
  <c r="F27" i="7"/>
  <c r="E27" i="7"/>
  <c r="D27" i="7"/>
  <c r="C27" i="7"/>
  <c r="F18" i="7"/>
  <c r="E18" i="7"/>
  <c r="D18" i="7"/>
  <c r="C18" i="7"/>
  <c r="F16" i="7"/>
  <c r="E16" i="7"/>
  <c r="D16" i="7"/>
  <c r="C16" i="7"/>
  <c r="F8" i="7"/>
  <c r="E8" i="7"/>
  <c r="D8" i="7"/>
  <c r="C8" i="7"/>
  <c r="E7" i="7" l="1"/>
  <c r="D7" i="7"/>
  <c r="E100" i="7"/>
  <c r="D100" i="7"/>
  <c r="F7" i="7"/>
  <c r="F100" i="7"/>
  <c r="D113" i="7"/>
  <c r="C100" i="7"/>
  <c r="C50" i="7"/>
  <c r="C7" i="7"/>
  <c r="F112" i="6"/>
  <c r="E112" i="6"/>
  <c r="D112" i="6"/>
  <c r="C112" i="6"/>
  <c r="F110" i="6"/>
  <c r="E110" i="6"/>
  <c r="D110" i="6"/>
  <c r="C110" i="6"/>
  <c r="F106" i="6"/>
  <c r="E106" i="6"/>
  <c r="D106" i="6"/>
  <c r="C106" i="6"/>
  <c r="F102" i="6"/>
  <c r="E102" i="6"/>
  <c r="D102" i="6"/>
  <c r="C102" i="6"/>
  <c r="F98" i="6"/>
  <c r="E98" i="6"/>
  <c r="D98" i="6"/>
  <c r="C98" i="6"/>
  <c r="F94" i="6"/>
  <c r="E94" i="6"/>
  <c r="D94" i="6"/>
  <c r="C94" i="6"/>
  <c r="F88" i="6"/>
  <c r="E88" i="6"/>
  <c r="D88" i="6"/>
  <c r="C88" i="6"/>
  <c r="F84" i="6"/>
  <c r="E84" i="6"/>
  <c r="D84" i="6"/>
  <c r="C84" i="6"/>
  <c r="F75" i="6"/>
  <c r="E75" i="6"/>
  <c r="D75" i="6"/>
  <c r="C75" i="6"/>
  <c r="F71" i="6"/>
  <c r="E71" i="6"/>
  <c r="D71" i="6"/>
  <c r="C71" i="6"/>
  <c r="F63" i="6"/>
  <c r="E63" i="6"/>
  <c r="D63" i="6"/>
  <c r="C63" i="6"/>
  <c r="F56" i="6"/>
  <c r="E56" i="6"/>
  <c r="D56" i="6"/>
  <c r="C56" i="6"/>
  <c r="F52" i="6"/>
  <c r="E52" i="6"/>
  <c r="D52" i="6"/>
  <c r="C52" i="6"/>
  <c r="F42" i="6"/>
  <c r="E42" i="6"/>
  <c r="D42" i="6"/>
  <c r="C42" i="6"/>
  <c r="F37" i="6"/>
  <c r="E37" i="6"/>
  <c r="D37" i="6"/>
  <c r="C37" i="6"/>
  <c r="F35" i="6"/>
  <c r="E35" i="6"/>
  <c r="D35" i="6"/>
  <c r="C35" i="6"/>
  <c r="F28" i="6"/>
  <c r="E28" i="6"/>
  <c r="D28" i="6"/>
  <c r="C28" i="6"/>
  <c r="F18" i="6"/>
  <c r="E18" i="6"/>
  <c r="D18" i="6"/>
  <c r="C18" i="6"/>
  <c r="F16" i="6"/>
  <c r="E16" i="6"/>
  <c r="D16" i="6"/>
  <c r="C16" i="6"/>
  <c r="F8" i="6"/>
  <c r="E8" i="6"/>
  <c r="D8" i="6"/>
  <c r="C8" i="6"/>
  <c r="F113" i="7" l="1"/>
  <c r="D101" i="6"/>
  <c r="E113" i="7"/>
  <c r="C101" i="6"/>
  <c r="V101" i="6" s="1"/>
  <c r="F7" i="6"/>
  <c r="C117" i="6"/>
  <c r="C113" i="7"/>
  <c r="C118" i="7" s="1"/>
  <c r="C119" i="7" s="1"/>
  <c r="E101" i="6"/>
  <c r="D7" i="6"/>
  <c r="D114" i="6" s="1"/>
  <c r="F101" i="6"/>
  <c r="E7" i="6"/>
  <c r="C7" i="6"/>
  <c r="V8" i="6" s="1"/>
  <c r="C51" i="6"/>
  <c r="V51" i="6" s="1"/>
  <c r="E114" i="6" l="1"/>
  <c r="F114" i="6"/>
  <c r="C114" i="6"/>
  <c r="X111" i="6" s="1"/>
  <c r="X114" i="6" s="1"/>
  <c r="C120" i="6" l="1"/>
</calcChain>
</file>

<file path=xl/sharedStrings.xml><?xml version="1.0" encoding="utf-8"?>
<sst xmlns="http://schemas.openxmlformats.org/spreadsheetml/2006/main" count="6511" uniqueCount="174">
  <si>
    <t>Clave presupuestal</t>
  </si>
  <si>
    <t>Concepto</t>
  </si>
  <si>
    <t>Valor total estimado (pesos)</t>
  </si>
  <si>
    <t>Unidad de medida</t>
  </si>
  <si>
    <t>Carácter del procedimiento de contratacion (Nacional, Internacional)</t>
  </si>
  <si>
    <t>Porcentaje de presupuesto (a ejercer por trimestre)</t>
  </si>
  <si>
    <t>Fecha</t>
  </si>
  <si>
    <t>Plurianualidad</t>
  </si>
  <si>
    <t>Ejercicios fiscales que abarca la plurianualidad</t>
  </si>
  <si>
    <t>Valor total plurianualidad (pesos)</t>
  </si>
  <si>
    <t>Tipo de procedimiento (Licitación Pública Nacional, Invitación a Cuando Menos Tres o Adjudicación Directa)</t>
  </si>
  <si>
    <t>I</t>
  </si>
  <si>
    <t>II</t>
  </si>
  <si>
    <t>III</t>
  </si>
  <si>
    <t>IV</t>
  </si>
  <si>
    <t>NOMENCLATURA</t>
  </si>
  <si>
    <t>Carácter del procedimiento de contratacion</t>
  </si>
  <si>
    <t>N</t>
  </si>
  <si>
    <t>Nacional</t>
  </si>
  <si>
    <t>Internacional bajo TLC</t>
  </si>
  <si>
    <t>TIPO DE PROCEDIMIENTOS</t>
  </si>
  <si>
    <t>AD</t>
  </si>
  <si>
    <t>Adjudicación Directa</t>
  </si>
  <si>
    <t>I3P</t>
  </si>
  <si>
    <t>Invitacion a Cuando Menos Tres Personas</t>
  </si>
  <si>
    <t>LP</t>
  </si>
  <si>
    <t>Licitacion Publica</t>
  </si>
  <si>
    <t>FUNDAMENTO JURÍDICO</t>
  </si>
  <si>
    <t>Ley de Adquisiciones, Arrendamientos y Servicios del Estado de Durango</t>
  </si>
  <si>
    <r>
      <t xml:space="preserve">ARTÍCULO 13.- </t>
    </r>
    <r>
      <rPr>
        <sz val="12"/>
        <color rgb="FF000000"/>
        <rFont val="Calibri"/>
        <family val="2"/>
        <scheme val="minor"/>
      </rPr>
      <t>Las Dependencias, Entidades y Ayuntamientos formularán su programa anual de adquisiciones, arrendamientos y servicios con sus respectivos presupuestos, los cuales deberán presentar a la Secretaría y a la Contraloría. Los organismos anteriormente señalados se abstendrán de realizar y modificar contratos al respecto, cuando no hubiese saldo disponible en la correspondiente partida presupuestal.</t>
    </r>
  </si>
  <si>
    <r>
      <t xml:space="preserve">ARTÍCULO 14.- </t>
    </r>
    <r>
      <rPr>
        <sz val="12"/>
        <color rgb="FF000000"/>
        <rFont val="Calibri"/>
        <family val="2"/>
        <scheme val="minor"/>
      </rPr>
      <t xml:space="preserve">Las unidades compradoras de las dependencias y entidades de la Administración Pública Estatal y Municipal deberán estar integradas al </t>
    </r>
    <r>
      <rPr>
        <b/>
        <sz val="12"/>
        <color rgb="FF000000"/>
        <rFont val="Calibri"/>
        <family val="2"/>
        <scheme val="minor"/>
      </rPr>
      <t>sistema electrónico de compras gubernamentales</t>
    </r>
    <r>
      <rPr>
        <sz val="12"/>
        <color rgb="FF000000"/>
        <rFont val="Calibri"/>
        <family val="2"/>
        <scheme val="minor"/>
      </rPr>
      <t xml:space="preserve"> COMPRANET, y </t>
    </r>
    <r>
      <rPr>
        <b/>
        <sz val="12"/>
        <color rgb="FF000000"/>
        <rFont val="Calibri"/>
        <family val="2"/>
        <scheme val="minor"/>
      </rPr>
      <t>a más tardar el 31 de Enero</t>
    </r>
    <r>
      <rPr>
        <sz val="12"/>
        <color rgb="FF000000"/>
        <rFont val="Calibri"/>
        <family val="2"/>
        <scheme val="minor"/>
      </rPr>
      <t xml:space="preserve"> de cada año darán a conocer a los interesados sus programas anuales a que se refiere el artículo anterior, para que los proveedores puedan conocer esa información, salvo que exista causa justificada para no hacerlo en el término establecido. Dichos datos serán de carácter informativo sin compromiso de contratación y podrán ser modificados, suspendidos o cancelados, sin responsabilidad alguna para la dependencia o entidad de que se trate con excepción de aquella información que, de conformidad con las 9 disposiciones aplicables, sea de naturaleza reservada, en los términos establecidos en la Ley de Transparencia y Acceso a la Información Pública del Estado de Durango. En aquellos casos en que por razones técnicas no se pudiera establecer o instalar el </t>
    </r>
    <r>
      <rPr>
        <b/>
        <sz val="12"/>
        <color rgb="FF000000"/>
        <rFont val="Calibri"/>
        <family val="2"/>
        <scheme val="minor"/>
      </rPr>
      <t>sistema electrónico de compras gubernamentales</t>
    </r>
    <r>
      <rPr>
        <sz val="12"/>
        <color rgb="FF000000"/>
        <rFont val="Calibri"/>
        <family val="2"/>
        <scheme val="minor"/>
      </rPr>
      <t xml:space="preserve"> COMPRANET, deberán realizar una publicación de sus programas anuales, en alguno de los periódicos de mayor circulación, en la zona de que se trate y en la Capital del Estado.</t>
    </r>
  </si>
  <si>
    <t>Agregar firmas de los Servidores Publicos que elabora y aprueba (Titular y Area Administrativa)</t>
  </si>
  <si>
    <t>servicio</t>
  </si>
  <si>
    <t>No</t>
  </si>
  <si>
    <t>No aplica</t>
  </si>
  <si>
    <t xml:space="preserve">AD </t>
  </si>
  <si>
    <t>UNIVERSIDAD POLITÉCNICA DE DURANGO</t>
  </si>
  <si>
    <t>Elaboró</t>
  </si>
  <si>
    <t>Revisó</t>
  </si>
  <si>
    <t>Aprobó</t>
  </si>
  <si>
    <t>M.C. Gonzalo Corral Díaz</t>
  </si>
  <si>
    <t>Director Planeación y Evaluación Institucional</t>
  </si>
  <si>
    <t>Lic. Rodrigo Alonso Flores de la Parra</t>
  </si>
  <si>
    <t>Secretario Administrativo</t>
  </si>
  <si>
    <t>-</t>
  </si>
  <si>
    <t>*Nota: El presente Programa Anual esta sujeto a disponibilidad presupuestal por lo que el mismo podra ser modificado o cancelado sin responsabilidad para los Servidores Públicos de la Universidad Politécnica de Durango.</t>
  </si>
  <si>
    <t>20000 MATERIALES Y SUMINISTROS</t>
  </si>
  <si>
    <t>21000 MATERIALES DE ADMINISTRACION EMISION DE DOCUMENTOS Y ARTICULOS OFICIALES</t>
  </si>
  <si>
    <t>21100 MATERIALES UTILES Y EQUIPOS MENORES DE OFICINA</t>
  </si>
  <si>
    <t>21200 MATERIALES Y UTILES DE IMPRESION Y REPRODUCCION</t>
  </si>
  <si>
    <t>21400 MATERIALES UTILES Y EQUIPOS MENORES DE TECNOLOGIAS DE LA INFORMACION Y COMUNICACIONES</t>
  </si>
  <si>
    <t>21500 MATERIAL IMPRESO E INFORMACION DIGITAL</t>
  </si>
  <si>
    <t>21600 MATERIAL DE LIMPIEZA</t>
  </si>
  <si>
    <t>21700 MATERIALES Y UTILES DE ENSENANZA</t>
  </si>
  <si>
    <t>22000 ALIMENTOS Y UTENSILIOS</t>
  </si>
  <si>
    <t>22100 PRODUCTOS ALIMENTICIOS PARA PERSONAS</t>
  </si>
  <si>
    <t>24000 MATERIALES Y ARTICULOS DE CONSTRUCCION Y DE REPARACION</t>
  </si>
  <si>
    <t>24600 MATERIAL ELECTRICO Y ELECTRONICO</t>
  </si>
  <si>
    <t>24700 ARTICULOS METALICOS PARA LA CONSTRUCCION</t>
  </si>
  <si>
    <t>24800 MATERIALES COMPLEMENTARIOS</t>
  </si>
  <si>
    <t>24900 OTROS MATERIALES Y ARTICULOS DE CONSTRUCCION Y REPARACION</t>
  </si>
  <si>
    <t>25000 PRODUCTOS QUIMICOS, FARMACEUTICOS Y DE LABORATORIO</t>
  </si>
  <si>
    <t>25100 PRODUCTOS QUIMICOS BASICOS</t>
  </si>
  <si>
    <t>25200 FERTILIZANTES, PESTICIDAS Y OTROS AGROQUIMICOS</t>
  </si>
  <si>
    <t>25300 MEDICINAS Y PRODUCTOS FARMACEUTICOS</t>
  </si>
  <si>
    <t>25500 MATERIALES ACCESORIOS Y SUMINISTROS DE LABORATORIO</t>
  </si>
  <si>
    <t>25600 FIBRAS SINTETICAS HULES PLASTICOS Y DERIVADOS</t>
  </si>
  <si>
    <t>26000 COMBUSTIBLES, LUBRICANTES Y ADITIVOS</t>
  </si>
  <si>
    <t>26100 COMBUSTIBLES, LUBRICANTES Y ADITIVOS</t>
  </si>
  <si>
    <t>27000 VESTUARIO, BLANCOS, PRENDAS DE PROTECCION Y ARTICULOS DEPORTIVOS</t>
  </si>
  <si>
    <t>27100 VESTUARIO Y UNIFORMES</t>
  </si>
  <si>
    <t>27200 PRENDAS DE SEGURIDAD Y PROTECCION PERSONAL</t>
  </si>
  <si>
    <t>27300 ARTICULOS DEPORTIVOS</t>
  </si>
  <si>
    <t>29000 HERRAMIENTAS, REFACCIONES Y ACCESORIOS MENORES</t>
  </si>
  <si>
    <t>29100 HERRAMIENTAS MENORES</t>
  </si>
  <si>
    <t>29200 REFACCIONES Y ACCESORIOS MENORES DE EDIFICIOS</t>
  </si>
  <si>
    <t>29400 REFACCIONES Y ACCESORIOS MENORES DE EQUIPO DE COMPUTO Y TECNOLOGIAS DE LA INFORMACION</t>
  </si>
  <si>
    <t>29600 REFACCIONES Y ACCESORIOS MENORES DE EQUIPO DE TRANSPORTE</t>
  </si>
  <si>
    <t>29800 REFACCIONES Y ACCESORIOS MENORES DE MAQUINARIA Y OTROS EQUIPOS</t>
  </si>
  <si>
    <t>29900 REFACCIONES Y ACCESORIOS MENORES DE OTROS BIENES MUEBLES</t>
  </si>
  <si>
    <t>30000 SERVICIOS GENERALES</t>
  </si>
  <si>
    <t>31000 SERVICIOS BASICOS</t>
  </si>
  <si>
    <t>31100 ENERGIA ELECTRICA</t>
  </si>
  <si>
    <t>31700 SERVICIOS DE ACCESO DE INTERNET REDES Y PROCESAMIENTO DE INFORMACION</t>
  </si>
  <si>
    <t>31800 SERVICIOS POSTALES Y TELEGRAFICOS</t>
  </si>
  <si>
    <t>32000 SERVICIOS DE ARRENDAMIENTO</t>
  </si>
  <si>
    <t>32500 ARRENDAMIENTO DE EQUIPO DE TRANSPORTE</t>
  </si>
  <si>
    <t>32600 ARRENDAMIENTO DE MAQUINARIA OTROS EQUIPOS Y HERRAMIENTAS</t>
  </si>
  <si>
    <t>32700 ARRENDAMIENTO DE ACTIVOS INTANGIBLES</t>
  </si>
  <si>
    <t>33000 SERVICIOS PROFESIONALES, CIENTIFICOS, TECNICOS Y OTROS SERVICIOS</t>
  </si>
  <si>
    <t>33100 SERVICIOS LEGALES DE CONTABILIDAD, AUDITORIA Y RELACIONADOS</t>
  </si>
  <si>
    <t>33300 SERVICIOS DE CONSULTORIA ADMINISTRATIVA, PROCESOS, TECNICA Y EN TECNOLOGIAS DE LA INFORMACION</t>
  </si>
  <si>
    <t>33400 SERVICIOS DE CAPACITACION</t>
  </si>
  <si>
    <t>33600 SERVICIOS DE APOYO ADMINISTRATIVO, TRADUCCION, FOTOCOPIADO E IMPRESION</t>
  </si>
  <si>
    <t>33800 SERVICIOS DE VIGILANCIA</t>
  </si>
  <si>
    <t>33900 SERVICIOS PROFESIONALES CIENTIFICOS Y TECNICOS INTEGRALES</t>
  </si>
  <si>
    <t>34000 SERVICIOS FINANCIEROS, BANCARIOS Y COMERCIALES</t>
  </si>
  <si>
    <t>34100 SERVICIOS FINANCIEROS Y BANCARIOS</t>
  </si>
  <si>
    <t>34500 SEGURO DE BIENES PATRIMONIALES</t>
  </si>
  <si>
    <t>35000 SERVICIOS DE INSTALACION, REPARACION, MANTENIMIENTO Y CONSERVACION</t>
  </si>
  <si>
    <t>35100 CONSERVACION Y MANTENIMIENTO MENOR DE INMUEBLES</t>
  </si>
  <si>
    <t>35200 INSTALACION, REPARACION Y MANTENIMIENTO DE MOBILIARIO Y EQUIPO DE ADMINISTRACION EDUCACIONAL Y RECREATIVO</t>
  </si>
  <si>
    <t>35300 INSTALACION, REPARACION Y MANTENIMIENTO DE EQUIPO DE COMPUTO Y TECNOLOGIA DE LA INFORMACION</t>
  </si>
  <si>
    <t>35400 INSTALACION, REPARACION Y MANTENIMIENTO DE EQUIPO E INSTRUMENTAL MEDICO Y DE LABORATORIO</t>
  </si>
  <si>
    <t>35500 REPARACION Y MANTENIMIENTO DE EQUIPO DE TRANSPORTE</t>
  </si>
  <si>
    <t>35700 INSTALACION, REPARACION Y MANTENIMIENTO DE MAQUINARIA OTROS EQUIPOS Y HERRAMIENTA</t>
  </si>
  <si>
    <t>35800 SERVICIOS DE LIMPIEZA Y MANEJO DE DESECHOS</t>
  </si>
  <si>
    <t>35900 SERVICIOS DE JARDINERIA Y FUMIGACION</t>
  </si>
  <si>
    <t>36000 SERVICIOS DE COMUNICACION SOCIAL Y PUBLICIDAD</t>
  </si>
  <si>
    <t>36200 DIFUSION POR RADIO TELEVISION Y OTROS MEDIOS DE MENSAJES COMERCIALES PARA PROMOVER LA VENTA DE BIENES O SERVICIOS</t>
  </si>
  <si>
    <t>36500 SERVICIOS DE LA INDUSTRIA FILMICA DEL SONIDO Y DEL VIDEO</t>
  </si>
  <si>
    <t>37000 SERVICIOS DE TRASLADO Y VIATICOS</t>
  </si>
  <si>
    <t>37100 PASAJES AEREOS</t>
  </si>
  <si>
    <t>37200 PASAJES TERRESTRES</t>
  </si>
  <si>
    <t>37300 PASAJES MARITIMOS LACUSTRES Y FLUVIALES</t>
  </si>
  <si>
    <t>37500 VIATICOS EN EL PAIS</t>
  </si>
  <si>
    <t>38000 SERVICIOS OFICIALES</t>
  </si>
  <si>
    <t>38200 GASTOS DE ORDEN SOCIAL Y CULTURAL</t>
  </si>
  <si>
    <t>38300 CONGRESOS Y CONVENCIONES</t>
  </si>
  <si>
    <t>50000 BIENES MUEBLES</t>
  </si>
  <si>
    <t>51000 MOBILIARIO Y EQUIPO DE ADMINISTRACION</t>
  </si>
  <si>
    <t>51100 MUEBLES DE OFICINA Y ESTANTERIA</t>
  </si>
  <si>
    <t>51500 EQUIPO DE COMPUTO Y DE TECNOLOGIAS DE LA INFORMACION</t>
  </si>
  <si>
    <t>39000 OTROS SERVICIOS GENERALES</t>
  </si>
  <si>
    <t>39200 IMPUESTOS Y DERECHOS</t>
  </si>
  <si>
    <t>51900 OTROS MOBILIARIOS Y EQUIPOS DE ADMINISTRACION</t>
  </si>
  <si>
    <t>52000 MOBILIARIO Y EQUIPO EDUCACIONAL Y RECREATIVO</t>
  </si>
  <si>
    <t>TOTAL</t>
  </si>
  <si>
    <t>Ampliaciones/(Reducciones)</t>
  </si>
  <si>
    <t>Devengado</t>
  </si>
  <si>
    <t>Modificado</t>
  </si>
  <si>
    <t>53000 EQUIPO E INSTRUMENTAL MÉDICO Y DE LABORATORIO</t>
  </si>
  <si>
    <t>56000 MAQUINARIA, OTROS EQUIPOS Y HERRAMIENTAS</t>
  </si>
  <si>
    <t>Observaciones</t>
  </si>
  <si>
    <t>ORIGEN DEL RECURSO</t>
  </si>
  <si>
    <t xml:space="preserve">FEDERAL </t>
  </si>
  <si>
    <t>ESTATAL</t>
  </si>
  <si>
    <t>PROPIOS</t>
  </si>
  <si>
    <t>24300 CAL, YESO Y PRODUCTOS DE YESO</t>
  </si>
  <si>
    <t>24400 MADERA Y PRODUCTOS DE MADERA</t>
  </si>
  <si>
    <t>25900 OTROS PRODUCTOS QUÍMICOS</t>
  </si>
  <si>
    <t>21800 MATERIALES PARA EL REGISTRO E IDENTIFICACIÓN DE BIENES Y PERSONAS</t>
  </si>
  <si>
    <t>27400 PRODUCTOS TEXTILES</t>
  </si>
  <si>
    <t>29300 REFACCIONES Y ACCESORIOS MENORES DE MOBILIARIO Y EQUIPO DE ADMINISTRACIÓN, EDUCACIONAL Y RECREATIVO</t>
  </si>
  <si>
    <t>32900 OTROS ARRENDAMIENTOS</t>
  </si>
  <si>
    <t>33500 SERVICIOS DE INVESTIGACIÓN CIENTÍFICA</t>
  </si>
  <si>
    <t>34400 SEGUROS DE RESPONSABILIDAD PATRIMONIAL Y FIANZAS</t>
  </si>
  <si>
    <t>36600 SERVICIOS DE CREACIÓN Y DIFUSIÓN DE CONTENIDO EXCLUSIVAMENTE A TRAVÉS DE INERNET</t>
  </si>
  <si>
    <t>37900 OTROS SERVICIOS DE TRASLADO Y HOSPEDAJE</t>
  </si>
  <si>
    <t>53100 EQUIPO MÉDICO Y DE LABORATORIO</t>
  </si>
  <si>
    <t>56500 EQUIPO DE COMUNICACIÓN Y TELECOMUNICACIÓN</t>
  </si>
  <si>
    <t xml:space="preserve">El monto incluye el servicio de desasolve de la fosa séptica y adicionalmente, el servicio de limpieza cuyo contratación se somete al Comité de adquisiciones. El monto del contrato es menor al que señala la ley para invitación a 3 proveedores o licitación </t>
  </si>
  <si>
    <t>PROYECTO DEL PROGRAMA ANUAL DE ADQUISICIONES, ARRENDAMIENTOS Y SERVICIOS (PAAAS)</t>
  </si>
  <si>
    <t>Ing. Arturo Fragoso Corral</t>
  </si>
  <si>
    <t>Rector</t>
  </si>
  <si>
    <t>52100 EQUIPOS Y APARATOS AUDIOVISUALES</t>
  </si>
  <si>
    <t>24100 PRODUCTOS MINERALES NO METÁLICOS</t>
  </si>
  <si>
    <t>24500 VIDRIO Y PRODUCTOS DE VIDRIO</t>
  </si>
  <si>
    <t>29500 REFACCIONES Y ACCESORIOS MENORES DE EQUIPO E INSTRUMENTAL MÉDICO Y DE LABORATORIO</t>
  </si>
  <si>
    <t>32200 ARRENDAMIENTO DE EDIFICIOS</t>
  </si>
  <si>
    <t>32300ARRENDAMIENTO DE MOBILIARIO Y EQUIPO DE ADMINISTRACIÓN</t>
  </si>
  <si>
    <t>38400 EXPOSICIONES</t>
  </si>
  <si>
    <t>39500 PENAS MULTAS ACCESORIOS Y ACTUALIZACIONES</t>
  </si>
  <si>
    <t>52300 CÁMARAS FOROGRÁFICAS Y DE VIDEO</t>
  </si>
  <si>
    <t>52900 OTRO MOBILIARIO Y EQUIPO EDUCACIONAL Y RECREATIVO</t>
  </si>
  <si>
    <t>ORIGEN DEL RECURSO:</t>
  </si>
  <si>
    <r>
      <t xml:space="preserve">ORIGEN DEL RECURSO: </t>
    </r>
    <r>
      <rPr>
        <b/>
        <u/>
        <sz val="16"/>
        <color rgb="FFFF0000"/>
        <rFont val="Calibri"/>
        <family val="2"/>
        <scheme val="minor"/>
      </rPr>
      <t>INGRESOS PROPIOS</t>
    </r>
  </si>
  <si>
    <r>
      <t xml:space="preserve">ORIGEN DEL RECURSO: </t>
    </r>
    <r>
      <rPr>
        <b/>
        <u/>
        <sz val="16"/>
        <color rgb="FFFF0000"/>
        <rFont val="Calibri"/>
        <family val="2"/>
        <scheme val="minor"/>
      </rPr>
      <t>FEDERAL</t>
    </r>
  </si>
  <si>
    <t>M.A.P. Silvia Eugenia Casas Nevárez</t>
  </si>
  <si>
    <t>C.P. Robeto Cisneros Rosas</t>
  </si>
  <si>
    <t>24200 CEMENTO Y PRODUCTOS DE CONCRETO</t>
  </si>
  <si>
    <t>32300 ARRENDAMIENTO DE MOBILIARIO Y EQUIPO DE ADMINISTRACIÓN</t>
  </si>
  <si>
    <t>22200 PRODUCTOS ALIMENTICIOS PARA ANIMALES</t>
  </si>
  <si>
    <t>22300 UTENSILIOS PARA EL SERVICIO DE ALIMENTACIÓN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</si>
</sst>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 _€_-;\-* #,##0.00\ _€_-;_-* &quot;-&quot;??\ _€_-;_-@_-"/>
  </numFmts>
  <fonts count="23" x14ac:knownFonts="1">
    <font>
      <sz val="11"/>
      <color theme="1"/>
      <name val="Calibri"/>
      <family val="2"/>
      <scheme val="minor"/>
    </font>
    <font>
      <b/>
      <sz val="16"/>
      <color rgb="FF000000"/>
      <name val="Calibri"/>
      <family val="2"/>
      <scheme val="minor"/>
    </font>
    <font>
      <b/>
      <sz val="16"/>
      <name val="Calibri"/>
      <family val="2"/>
      <scheme val="minor"/>
    </font>
    <font>
      <b/>
      <sz val="16"/>
      <color rgb="FFFF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1"/>
      <color theme="1"/>
      <name val="Calibri"/>
      <family val="2"/>
      <scheme val="minor"/>
    </font>
    <font>
      <b/>
      <sz val="10"/>
      <color rgb="FF000000"/>
      <name val="Calibri"/>
      <family val="2"/>
    </font>
    <font>
      <sz val="10"/>
      <color rgb="FF000000"/>
      <name val="Calibri"/>
      <family val="2"/>
    </font>
    <font>
      <b/>
      <sz val="11"/>
      <color theme="1"/>
      <name val="Calibri"/>
      <family val="2"/>
      <scheme val="minor"/>
    </font>
    <font>
      <sz val="8"/>
      <color rgb="FF000000"/>
      <name val="Calibri"/>
      <family val="2"/>
      <scheme val="minor"/>
    </font>
    <font>
      <b/>
      <sz val="22"/>
      <color theme="9" tint="-0.499984740745262"/>
      <name val="Calibri"/>
      <family val="2"/>
      <scheme val="minor"/>
    </font>
    <font>
      <b/>
      <sz val="18"/>
      <color theme="9" tint="-0.499984740745262"/>
      <name val="Calibri"/>
      <family val="2"/>
      <scheme val="minor"/>
    </font>
    <font>
      <b/>
      <u/>
      <sz val="16"/>
      <color rgb="FFFF0000"/>
      <name val="Calibri"/>
      <family val="2"/>
      <scheme val="minor"/>
    </font>
    <font>
      <b/>
      <sz val="11"/>
      <color theme="9" tint="-0.499984740745262"/>
      <name val="Calibri"/>
      <family val="2"/>
      <scheme val="minor"/>
    </font>
    <font>
      <sz val="10"/>
      <name val="Calibri"/>
      <family val="2"/>
    </font>
    <font>
      <b/>
      <sz val="11"/>
      <name val="Calibri"/>
      <family val="2"/>
      <scheme val="minor"/>
    </font>
    <font>
      <b/>
      <sz val="10"/>
      <name val="Calibri"/>
      <family val="2"/>
    </font>
    <font>
      <sz val="14"/>
      <name val="Calibri"/>
      <family val="2"/>
      <scheme val="minor"/>
    </font>
  </fonts>
  <fills count="8">
    <fill>
      <patternFill patternType="none"/>
    </fill>
    <fill>
      <patternFill patternType="gray125"/>
    </fill>
    <fill>
      <patternFill patternType="solid">
        <fgColor rgb="FF8497B0"/>
        <bgColor rgb="FF000000"/>
      </patternFill>
    </fill>
    <fill>
      <patternFill patternType="solid">
        <fgColor rgb="FFF2F2F2"/>
        <bgColor rgb="FF000000"/>
      </patternFill>
    </fill>
    <fill>
      <patternFill patternType="solid">
        <fgColor rgb="FFACB9CA"/>
        <bgColor rgb="FF000000"/>
      </patternFill>
    </fill>
    <fill>
      <patternFill patternType="solid">
        <fgColor rgb="FFBFBFBF"/>
        <bgColor rgb="FFDDEBF7"/>
      </patternFill>
    </fill>
    <fill>
      <patternFill patternType="solid">
        <fgColor rgb="FFFFFF00"/>
        <bgColor indexed="64"/>
      </patternFill>
    </fill>
    <fill>
      <patternFill patternType="solid">
        <fgColor theme="0" tint="-0.249977111117893"/>
        <bgColor rgb="FF000000"/>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0" fontId="10" fillId="0" borderId="0"/>
    <xf numFmtId="44" fontId="10" fillId="0" borderId="0" applyFont="0" applyFill="0" applyBorder="0" applyAlignment="0" applyProtection="0"/>
  </cellStyleXfs>
  <cellXfs count="117">
    <xf numFmtId="0" fontId="0" fillId="0" borderId="0" xfId="0"/>
    <xf numFmtId="0" fontId="5" fillId="3" borderId="10" xfId="0" applyFont="1" applyFill="1" applyBorder="1" applyAlignment="1">
      <alignment horizontal="center" vertical="center"/>
    </xf>
    <xf numFmtId="0" fontId="5" fillId="0" borderId="0" xfId="0" applyFont="1" applyAlignment="1">
      <alignment horizontal="center" vertical="center"/>
    </xf>
    <xf numFmtId="14" fontId="5" fillId="3" borderId="10" xfId="0" applyNumberFormat="1" applyFont="1" applyFill="1" applyBorder="1" applyAlignment="1">
      <alignment horizontal="center" vertical="center"/>
    </xf>
    <xf numFmtId="0" fontId="5" fillId="3" borderId="10" xfId="0" applyFont="1" applyFill="1" applyBorder="1" applyAlignment="1">
      <alignment horizontal="center" vertical="center" wrapText="1"/>
    </xf>
    <xf numFmtId="0" fontId="4" fillId="0" borderId="0" xfId="0" applyFont="1" applyAlignment="1">
      <alignment horizontal="center"/>
    </xf>
    <xf numFmtId="0" fontId="11" fillId="5" borderId="3" xfId="0" applyFont="1" applyFill="1" applyBorder="1" applyAlignment="1">
      <alignment horizontal="left"/>
    </xf>
    <xf numFmtId="0" fontId="11" fillId="5" borderId="0" xfId="0" applyFont="1" applyFill="1" applyAlignment="1">
      <alignment horizontal="left"/>
    </xf>
    <xf numFmtId="4" fontId="11" fillId="5" borderId="0" xfId="0" applyNumberFormat="1" applyFont="1" applyFill="1" applyProtection="1">
      <protection locked="0"/>
    </xf>
    <xf numFmtId="0" fontId="11" fillId="0" borderId="3" xfId="0" applyFont="1" applyBorder="1" applyAlignment="1">
      <alignment horizontal="left" indent="1"/>
    </xf>
    <xf numFmtId="0" fontId="11" fillId="0" borderId="0" xfId="0" applyFont="1" applyAlignment="1">
      <alignment horizontal="left" indent="1"/>
    </xf>
    <xf numFmtId="4" fontId="11" fillId="0" borderId="0" xfId="0" applyNumberFormat="1" applyFont="1"/>
    <xf numFmtId="0" fontId="12" fillId="0" borderId="3" xfId="0" applyFont="1" applyBorder="1" applyAlignment="1">
      <alignment horizontal="left" indent="2"/>
    </xf>
    <xf numFmtId="0" fontId="12" fillId="0" borderId="0" xfId="0" applyFont="1" applyAlignment="1">
      <alignment horizontal="left" indent="2"/>
    </xf>
    <xf numFmtId="4" fontId="12" fillId="0" borderId="0" xfId="0" applyNumberFormat="1" applyFont="1"/>
    <xf numFmtId="0" fontId="4" fillId="0" borderId="0" xfId="0" applyFont="1" applyAlignment="1">
      <alignment horizontal="center" vertical="center"/>
    </xf>
    <xf numFmtId="0" fontId="4" fillId="0" borderId="0" xfId="0" applyFont="1" applyAlignment="1">
      <alignment horizontal="center" vertical="center" wrapText="1"/>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15" xfId="0" applyFont="1" applyBorder="1" applyAlignment="1">
      <alignment horizontal="center" vertical="center"/>
    </xf>
    <xf numFmtId="0" fontId="4" fillId="0" borderId="5"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7" fillId="4" borderId="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2" xfId="0" applyFont="1" applyBorder="1" applyAlignment="1">
      <alignment horizontal="center" vertical="center" wrapText="1"/>
    </xf>
    <xf numFmtId="0" fontId="7" fillId="4" borderId="8" xfId="0" applyFont="1" applyFill="1" applyBorder="1" applyAlignment="1">
      <alignment horizontal="left" vertical="center"/>
    </xf>
    <xf numFmtId="0" fontId="11" fillId="5" borderId="3" xfId="0" applyFont="1" applyFill="1" applyBorder="1" applyAlignment="1">
      <alignment horizontal="right"/>
    </xf>
    <xf numFmtId="0" fontId="12" fillId="0" borderId="3" xfId="0" applyFont="1" applyBorder="1" applyAlignment="1">
      <alignment horizontal="left" vertical="center" indent="2"/>
    </xf>
    <xf numFmtId="0" fontId="12" fillId="0" borderId="0" xfId="0" applyFont="1" applyAlignment="1">
      <alignment horizontal="left" vertical="center"/>
    </xf>
    <xf numFmtId="0" fontId="13" fillId="0" borderId="0" xfId="0" applyFont="1" applyAlignment="1">
      <alignment horizontal="center" vertical="center"/>
    </xf>
    <xf numFmtId="0" fontId="0" fillId="0" borderId="10" xfId="0" applyBorder="1" applyAlignment="1">
      <alignment horizontal="left" vertical="center"/>
    </xf>
    <xf numFmtId="44" fontId="0" fillId="0" borderId="10" xfId="2" applyFont="1" applyBorder="1" applyAlignment="1">
      <alignment horizontal="left"/>
    </xf>
    <xf numFmtId="0" fontId="13" fillId="0" borderId="10" xfId="0" applyFont="1" applyBorder="1" applyAlignment="1">
      <alignment horizontal="left" vertical="center"/>
    </xf>
    <xf numFmtId="0" fontId="5" fillId="0" borderId="20" xfId="0" applyFont="1" applyBorder="1" applyAlignment="1">
      <alignment horizontal="center" vertical="center"/>
    </xf>
    <xf numFmtId="0" fontId="5" fillId="0" borderId="24" xfId="0" applyFont="1" applyBorder="1" applyAlignment="1">
      <alignment horizontal="center" vertical="center" wrapText="1"/>
    </xf>
    <xf numFmtId="0" fontId="12" fillId="0" borderId="3" xfId="0" applyFont="1" applyBorder="1" applyAlignment="1">
      <alignment horizontal="left" indent="1"/>
    </xf>
    <xf numFmtId="0" fontId="0" fillId="0" borderId="0" xfId="0" applyAlignment="1">
      <alignment horizontal="left" vertical="center"/>
    </xf>
    <xf numFmtId="0" fontId="5" fillId="0" borderId="0" xfId="0" applyFont="1"/>
    <xf numFmtId="0" fontId="9" fillId="0" borderId="2" xfId="0" applyFont="1" applyBorder="1" applyAlignment="1">
      <alignment horizontal="left" vertical="top" wrapText="1"/>
    </xf>
    <xf numFmtId="0" fontId="9" fillId="0" borderId="0" xfId="0" applyFont="1" applyAlignment="1">
      <alignment horizontal="left" vertical="top"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0" borderId="0" xfId="0" applyFont="1" applyAlignment="1">
      <alignment horizontal="left" indent="1"/>
    </xf>
    <xf numFmtId="4" fontId="5" fillId="0" borderId="0" xfId="0" applyNumberFormat="1" applyFont="1" applyAlignment="1">
      <alignment horizontal="center" vertical="center"/>
    </xf>
    <xf numFmtId="4" fontId="0" fillId="0" borderId="0" xfId="0" applyNumberFormat="1"/>
    <xf numFmtId="164" fontId="4" fillId="0" borderId="0" xfId="0" applyNumberFormat="1" applyFont="1" applyAlignment="1">
      <alignment horizontal="center"/>
    </xf>
    <xf numFmtId="4" fontId="0" fillId="6" borderId="0" xfId="0" applyNumberFormat="1" applyFill="1"/>
    <xf numFmtId="0" fontId="14" fillId="3" borderId="10" xfId="0" applyFont="1" applyFill="1" applyBorder="1" applyAlignment="1">
      <alignment vertical="center" wrapText="1"/>
    </xf>
    <xf numFmtId="0" fontId="5" fillId="3" borderId="10" xfId="0" applyFont="1" applyFill="1" applyBorder="1" applyAlignment="1">
      <alignment vertical="center" wrapText="1"/>
    </xf>
    <xf numFmtId="0" fontId="5" fillId="7" borderId="10" xfId="0" applyFont="1" applyFill="1" applyBorder="1" applyAlignment="1">
      <alignment horizontal="center" vertical="center"/>
    </xf>
    <xf numFmtId="0" fontId="5" fillId="0" borderId="10" xfId="0" applyFont="1" applyBorder="1" applyAlignment="1">
      <alignment horizontal="center" vertical="center"/>
    </xf>
    <xf numFmtId="14" fontId="5" fillId="0" borderId="10" xfId="0" applyNumberFormat="1" applyFont="1" applyBorder="1" applyAlignment="1">
      <alignment horizontal="center" vertical="center"/>
    </xf>
    <xf numFmtId="0" fontId="5" fillId="0" borderId="10" xfId="0" applyFont="1" applyBorder="1" applyAlignment="1">
      <alignment horizontal="center" vertical="center" wrapText="1"/>
    </xf>
    <xf numFmtId="4" fontId="19" fillId="0" borderId="0" xfId="0" applyNumberFormat="1" applyFont="1"/>
    <xf numFmtId="4" fontId="21" fillId="5" borderId="0" xfId="0" applyNumberFormat="1" applyFont="1" applyFill="1" applyProtection="1">
      <protection locked="0"/>
    </xf>
    <xf numFmtId="4" fontId="21" fillId="0" borderId="0" xfId="0" applyNumberFormat="1" applyFont="1"/>
    <xf numFmtId="0" fontId="6" fillId="0" borderId="0" xfId="0" applyFont="1"/>
    <xf numFmtId="44" fontId="6" fillId="0" borderId="10" xfId="2" applyFont="1" applyBorder="1" applyAlignment="1">
      <alignment horizontal="left"/>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2" fillId="2" borderId="9" xfId="0" applyFont="1" applyFill="1" applyBorder="1" applyAlignment="1">
      <alignment horizontal="center" vertical="center"/>
    </xf>
    <xf numFmtId="0" fontId="22" fillId="4" borderId="9" xfId="0" applyFont="1" applyFill="1" applyBorder="1" applyAlignment="1">
      <alignment horizontal="center" vertical="center"/>
    </xf>
    <xf numFmtId="164" fontId="18" fillId="0" borderId="0" xfId="0" applyNumberFormat="1" applyFont="1" applyAlignment="1">
      <alignment horizontal="center"/>
    </xf>
    <xf numFmtId="0" fontId="5" fillId="0" borderId="0" xfId="0" applyFont="1"/>
    <xf numFmtId="0" fontId="5" fillId="0" borderId="0" xfId="0" applyFont="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14" fillId="3" borderId="13"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 fillId="2" borderId="0" xfId="0" applyFont="1" applyFill="1" applyAlignment="1">
      <alignment horizontal="center"/>
    </xf>
    <xf numFmtId="0" fontId="2" fillId="2" borderId="0" xfId="0" applyFont="1" applyFill="1" applyAlignment="1">
      <alignment horizontal="center"/>
    </xf>
    <xf numFmtId="0" fontId="3" fillId="2" borderId="5" xfId="0" applyFont="1" applyFill="1" applyBorder="1" applyAlignment="1">
      <alignment horizontal="left"/>
    </xf>
    <xf numFmtId="0" fontId="4" fillId="2" borderId="19" xfId="0" applyFont="1" applyFill="1" applyBorder="1" applyAlignment="1">
      <alignment horizontal="center" vertical="center" wrapText="1"/>
    </xf>
    <xf numFmtId="0" fontId="16" fillId="2" borderId="0" xfId="0" applyFont="1" applyFill="1" applyAlignment="1">
      <alignment horizontal="center"/>
    </xf>
    <xf numFmtId="0" fontId="5" fillId="3" borderId="10" xfId="0" applyFont="1" applyFill="1" applyBorder="1" applyAlignment="1">
      <alignment horizontal="left" vertical="center" wrapText="1"/>
    </xf>
    <xf numFmtId="0" fontId="20" fillId="2" borderId="6"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15" fillId="2" borderId="0" xfId="0" applyFont="1" applyFill="1" applyAlignment="1">
      <alignment horizontal="center"/>
    </xf>
  </cellXfs>
  <cellStyles count="3">
    <cellStyle name="Moneda" xfId="2" builtinId="4"/>
    <cellStyle name="Normal" xfId="0" builtinId="0"/>
    <cellStyle name="Normal 3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8"/>
  <sheetViews>
    <sheetView topLeftCell="A112" zoomScale="80" zoomScaleNormal="80" workbookViewId="0">
      <selection activeCell="K119" sqref="K119"/>
    </sheetView>
  </sheetViews>
  <sheetFormatPr baseColWidth="10" defaultRowHeight="14.4" x14ac:dyDescent="0.3"/>
  <cols>
    <col min="1" max="1" width="11.5546875" customWidth="1"/>
    <col min="2" max="2" width="47" customWidth="1"/>
    <col min="3" max="3" width="26.4414062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2024</v>
      </c>
      <c r="B2" s="109"/>
      <c r="C2" s="109"/>
      <c r="D2" s="109"/>
      <c r="E2" s="109"/>
      <c r="F2" s="109"/>
      <c r="G2" s="109"/>
      <c r="H2" s="109"/>
      <c r="I2" s="109"/>
      <c r="J2" s="109"/>
      <c r="K2" s="109"/>
      <c r="L2" s="109"/>
      <c r="M2" s="109"/>
      <c r="N2" s="109"/>
      <c r="O2" s="109"/>
      <c r="P2" s="109"/>
      <c r="Q2" s="109"/>
      <c r="R2" s="109"/>
      <c r="S2" s="109"/>
      <c r="T2" s="109"/>
    </row>
    <row r="3" spans="1:22" ht="21" customHeight="1" x14ac:dyDescent="0.45">
      <c r="A3" s="112" t="s">
        <v>36</v>
      </c>
      <c r="B3" s="112"/>
      <c r="C3" s="112"/>
      <c r="D3" s="112"/>
      <c r="E3" s="112"/>
      <c r="F3" s="112"/>
      <c r="G3" s="112"/>
      <c r="H3" s="112"/>
      <c r="I3" s="112"/>
      <c r="J3" s="112"/>
      <c r="K3" s="112"/>
      <c r="L3" s="112"/>
      <c r="M3" s="112"/>
      <c r="N3" s="112"/>
      <c r="O3" s="112"/>
      <c r="P3" s="112"/>
      <c r="Q3" s="112"/>
      <c r="R3" s="112"/>
      <c r="S3" s="112"/>
      <c r="T3" s="112"/>
    </row>
    <row r="4" spans="1:22" ht="23.4" customHeight="1" thickBot="1" x14ac:dyDescent="0.45">
      <c r="A4" s="110"/>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02"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1"/>
      <c r="D6" s="103"/>
      <c r="E6" s="50"/>
      <c r="F6" s="103"/>
      <c r="G6" s="103"/>
      <c r="H6" s="103"/>
      <c r="I6" s="49" t="s">
        <v>11</v>
      </c>
      <c r="J6" s="49" t="s">
        <v>12</v>
      </c>
      <c r="K6" s="49" t="s">
        <v>13</v>
      </c>
      <c r="L6" s="49" t="s">
        <v>14</v>
      </c>
      <c r="M6" s="103"/>
      <c r="N6" s="103"/>
      <c r="O6" s="103"/>
      <c r="P6" s="103"/>
      <c r="Q6" s="103"/>
      <c r="R6" s="91"/>
      <c r="S6" s="92"/>
      <c r="T6" s="92"/>
    </row>
    <row r="7" spans="1:22" x14ac:dyDescent="0.3">
      <c r="A7" s="6" t="s">
        <v>46</v>
      </c>
      <c r="B7" s="7"/>
      <c r="C7" s="8" t="e">
        <f>C8+C16+C18+C28+C35+C37+C42</f>
        <v>#REF!</v>
      </c>
      <c r="D7" s="8">
        <f t="shared" ref="D7:F7" si="0">D8+D16+D18+D28+D35+D37+D42</f>
        <v>0</v>
      </c>
      <c r="E7" s="8">
        <f t="shared" si="0"/>
        <v>0</v>
      </c>
      <c r="F7" s="8">
        <f t="shared" si="0"/>
        <v>0</v>
      </c>
      <c r="G7" s="1" t="s">
        <v>44</v>
      </c>
      <c r="H7" s="1" t="s">
        <v>44</v>
      </c>
      <c r="I7" s="1" t="s">
        <v>44</v>
      </c>
      <c r="J7" s="1" t="s">
        <v>44</v>
      </c>
      <c r="K7" s="1" t="s">
        <v>44</v>
      </c>
      <c r="L7" s="1" t="s">
        <v>44</v>
      </c>
      <c r="M7" s="1" t="s">
        <v>44</v>
      </c>
      <c r="N7" s="1" t="s">
        <v>44</v>
      </c>
      <c r="O7" s="1" t="s">
        <v>44</v>
      </c>
      <c r="P7" s="1" t="s">
        <v>44</v>
      </c>
      <c r="Q7" s="1" t="s">
        <v>44</v>
      </c>
      <c r="R7" s="1"/>
      <c r="S7" s="1"/>
      <c r="T7" s="1"/>
    </row>
    <row r="8" spans="1:22" x14ac:dyDescent="0.3">
      <c r="A8" s="9" t="s">
        <v>47</v>
      </c>
      <c r="B8" s="10"/>
      <c r="C8" s="11" t="e">
        <f>SUM(C9:C15)</f>
        <v>#REF!</v>
      </c>
      <c r="D8" s="11">
        <f t="shared" ref="D8:F8" si="1">SUM(D9:D15)</f>
        <v>0</v>
      </c>
      <c r="E8" s="11">
        <f t="shared" si="1"/>
        <v>0</v>
      </c>
      <c r="F8" s="11">
        <f t="shared" si="1"/>
        <v>0</v>
      </c>
      <c r="G8" s="1" t="s">
        <v>44</v>
      </c>
      <c r="H8" s="1" t="s">
        <v>44</v>
      </c>
      <c r="I8" s="1" t="s">
        <v>44</v>
      </c>
      <c r="J8" s="1" t="s">
        <v>44</v>
      </c>
      <c r="K8" s="1" t="s">
        <v>44</v>
      </c>
      <c r="L8" s="1" t="s">
        <v>44</v>
      </c>
      <c r="M8" s="1" t="s">
        <v>44</v>
      </c>
      <c r="N8" s="1" t="s">
        <v>44</v>
      </c>
      <c r="O8" s="1" t="s">
        <v>44</v>
      </c>
      <c r="P8" s="1" t="s">
        <v>44</v>
      </c>
      <c r="Q8" s="1" t="s">
        <v>44</v>
      </c>
      <c r="R8" s="1"/>
      <c r="S8" s="1"/>
      <c r="T8" s="1"/>
      <c r="V8" s="53" t="e">
        <f>1741242.81-C7</f>
        <v>#REF!</v>
      </c>
    </row>
    <row r="9" spans="1:22" x14ac:dyDescent="0.3">
      <c r="A9" s="12" t="s">
        <v>48</v>
      </c>
      <c r="B9" s="13"/>
      <c r="C9" s="14" t="e">
        <f>+'Ingresos Propios '!C9+#REF!+#REF!</f>
        <v>#REF!</v>
      </c>
      <c r="D9" s="14">
        <v>0</v>
      </c>
      <c r="E9" s="14">
        <v>0</v>
      </c>
      <c r="F9" s="14">
        <v>0</v>
      </c>
      <c r="G9" s="1" t="s">
        <v>32</v>
      </c>
      <c r="H9" s="1" t="s">
        <v>17</v>
      </c>
      <c r="I9" s="1">
        <v>20</v>
      </c>
      <c r="J9" s="1">
        <v>25</v>
      </c>
      <c r="K9" s="1">
        <v>30</v>
      </c>
      <c r="L9" s="1">
        <v>25</v>
      </c>
      <c r="M9" s="3">
        <v>45413</v>
      </c>
      <c r="N9" s="1" t="s">
        <v>33</v>
      </c>
      <c r="O9" s="1" t="s">
        <v>34</v>
      </c>
      <c r="P9" s="1" t="s">
        <v>34</v>
      </c>
      <c r="Q9" s="4" t="s">
        <v>35</v>
      </c>
      <c r="R9" s="4"/>
      <c r="S9" s="4"/>
      <c r="T9" s="4"/>
    </row>
    <row r="10" spans="1:22" x14ac:dyDescent="0.3">
      <c r="A10" s="12" t="s">
        <v>49</v>
      </c>
      <c r="B10" s="13"/>
      <c r="C10" s="14" t="e">
        <f>+'Ingresos Propios '!C10+#REF!+#REF!</f>
        <v>#REF!</v>
      </c>
      <c r="D10" s="14">
        <v>0</v>
      </c>
      <c r="E10" s="14">
        <v>0</v>
      </c>
      <c r="F10" s="14">
        <v>0</v>
      </c>
      <c r="G10" s="1" t="s">
        <v>32</v>
      </c>
      <c r="H10" s="1" t="s">
        <v>17</v>
      </c>
      <c r="I10" s="1">
        <v>20</v>
      </c>
      <c r="J10" s="1">
        <v>25</v>
      </c>
      <c r="K10" s="1">
        <v>30</v>
      </c>
      <c r="L10" s="1">
        <v>25</v>
      </c>
      <c r="M10" s="3">
        <v>45366</v>
      </c>
      <c r="N10" s="1" t="s">
        <v>33</v>
      </c>
      <c r="O10" s="1" t="s">
        <v>34</v>
      </c>
      <c r="P10" s="1" t="s">
        <v>34</v>
      </c>
      <c r="Q10" s="4" t="s">
        <v>35</v>
      </c>
      <c r="R10" s="4"/>
      <c r="S10" s="4"/>
      <c r="T10" s="4"/>
    </row>
    <row r="11" spans="1:22" x14ac:dyDescent="0.3">
      <c r="A11" s="12" t="s">
        <v>50</v>
      </c>
      <c r="B11" s="13"/>
      <c r="C11" s="14" t="e">
        <f>+'Ingresos Propios '!C11+#REF!+#REF!</f>
        <v>#REF!</v>
      </c>
      <c r="D11" s="14">
        <v>0</v>
      </c>
      <c r="E11" s="14">
        <v>0</v>
      </c>
      <c r="F11" s="14">
        <v>0</v>
      </c>
      <c r="G11" s="1" t="s">
        <v>32</v>
      </c>
      <c r="H11" s="1" t="s">
        <v>17</v>
      </c>
      <c r="I11" s="1">
        <v>20</v>
      </c>
      <c r="J11" s="1">
        <v>25</v>
      </c>
      <c r="K11" s="1">
        <v>30</v>
      </c>
      <c r="L11" s="1">
        <v>25</v>
      </c>
      <c r="M11" s="3">
        <v>45292</v>
      </c>
      <c r="N11" s="1" t="s">
        <v>33</v>
      </c>
      <c r="O11" s="1" t="s">
        <v>34</v>
      </c>
      <c r="P11" s="1" t="s">
        <v>34</v>
      </c>
      <c r="Q11" s="4" t="s">
        <v>35</v>
      </c>
      <c r="R11" s="4"/>
      <c r="S11" s="4"/>
      <c r="T11" s="4"/>
    </row>
    <row r="12" spans="1:22" x14ac:dyDescent="0.3">
      <c r="A12" s="12" t="s">
        <v>51</v>
      </c>
      <c r="B12" s="13"/>
      <c r="C12" s="14" t="e">
        <f>+'Ingresos Propios '!C12+#REF!+#REF!</f>
        <v>#REF!</v>
      </c>
      <c r="D12" s="14">
        <v>0</v>
      </c>
      <c r="E12" s="14">
        <v>0</v>
      </c>
      <c r="F12" s="14">
        <v>0</v>
      </c>
      <c r="G12" s="1" t="s">
        <v>32</v>
      </c>
      <c r="H12" s="1" t="s">
        <v>17</v>
      </c>
      <c r="I12" s="1">
        <v>20</v>
      </c>
      <c r="J12" s="1">
        <v>25</v>
      </c>
      <c r="K12" s="1">
        <v>30</v>
      </c>
      <c r="L12" s="1">
        <v>25</v>
      </c>
      <c r="M12" s="3">
        <v>45323</v>
      </c>
      <c r="N12" s="1" t="s">
        <v>33</v>
      </c>
      <c r="O12" s="1" t="s">
        <v>34</v>
      </c>
      <c r="P12" s="1" t="s">
        <v>34</v>
      </c>
      <c r="Q12" s="4" t="s">
        <v>35</v>
      </c>
      <c r="R12" s="4"/>
      <c r="S12" s="4"/>
      <c r="T12" s="4"/>
    </row>
    <row r="13" spans="1:22" x14ac:dyDescent="0.3">
      <c r="A13" s="12" t="s">
        <v>52</v>
      </c>
      <c r="B13" s="13"/>
      <c r="C13" s="14" t="e">
        <f>+'Ingresos Propios '!C13+#REF!+#REF!</f>
        <v>#REF!</v>
      </c>
      <c r="D13" s="14">
        <v>0</v>
      </c>
      <c r="E13" s="14">
        <v>0</v>
      </c>
      <c r="F13" s="14">
        <v>0</v>
      </c>
      <c r="G13" s="1" t="s">
        <v>32</v>
      </c>
      <c r="H13" s="1" t="s">
        <v>17</v>
      </c>
      <c r="I13" s="1">
        <v>20</v>
      </c>
      <c r="J13" s="1">
        <v>25</v>
      </c>
      <c r="K13" s="1">
        <v>30</v>
      </c>
      <c r="L13" s="1">
        <v>25</v>
      </c>
      <c r="M13" s="3">
        <v>45426</v>
      </c>
      <c r="N13" s="1" t="s">
        <v>33</v>
      </c>
      <c r="O13" s="1" t="s">
        <v>34</v>
      </c>
      <c r="P13" s="1" t="s">
        <v>34</v>
      </c>
      <c r="Q13" s="4" t="s">
        <v>35</v>
      </c>
      <c r="R13" s="4"/>
      <c r="S13" s="4"/>
      <c r="T13" s="4"/>
    </row>
    <row r="14" spans="1:22" x14ac:dyDescent="0.3">
      <c r="A14" s="12" t="s">
        <v>53</v>
      </c>
      <c r="B14" s="13"/>
      <c r="C14" s="14" t="e">
        <f>+'Ingresos Propios '!C14+#REF!+#REF!</f>
        <v>#REF!</v>
      </c>
      <c r="D14" s="14">
        <v>0</v>
      </c>
      <c r="E14" s="14">
        <v>0</v>
      </c>
      <c r="F14" s="14">
        <v>0</v>
      </c>
      <c r="G14" s="1" t="s">
        <v>32</v>
      </c>
      <c r="H14" s="1" t="s">
        <v>17</v>
      </c>
      <c r="I14" s="1">
        <v>20</v>
      </c>
      <c r="J14" s="1">
        <v>25</v>
      </c>
      <c r="K14" s="1">
        <v>30</v>
      </c>
      <c r="L14" s="1">
        <v>25</v>
      </c>
      <c r="M14" s="3">
        <v>45427</v>
      </c>
      <c r="N14" s="1" t="s">
        <v>33</v>
      </c>
      <c r="O14" s="1" t="s">
        <v>34</v>
      </c>
      <c r="P14" s="1" t="s">
        <v>34</v>
      </c>
      <c r="Q14" s="4" t="s">
        <v>35</v>
      </c>
      <c r="R14" s="4"/>
      <c r="S14" s="4"/>
      <c r="T14" s="4"/>
    </row>
    <row r="15" spans="1:22" x14ac:dyDescent="0.3">
      <c r="A15" s="12" t="s">
        <v>141</v>
      </c>
      <c r="B15" s="13"/>
      <c r="C15" s="14" t="e">
        <f>+'Ingresos Propios '!C15+#REF!+#REF!</f>
        <v>#REF!</v>
      </c>
      <c r="D15" s="14">
        <v>0</v>
      </c>
      <c r="E15" s="14">
        <v>0</v>
      </c>
      <c r="F15" s="14">
        <v>0</v>
      </c>
      <c r="G15" s="1" t="s">
        <v>32</v>
      </c>
      <c r="H15" s="1" t="s">
        <v>17</v>
      </c>
      <c r="I15" s="1">
        <v>20</v>
      </c>
      <c r="J15" s="1">
        <v>25</v>
      </c>
      <c r="K15" s="1">
        <v>30</v>
      </c>
      <c r="L15" s="1">
        <v>25</v>
      </c>
      <c r="M15" s="3">
        <v>45427</v>
      </c>
      <c r="N15" s="1" t="s">
        <v>33</v>
      </c>
      <c r="O15" s="1" t="s">
        <v>34</v>
      </c>
      <c r="P15" s="1" t="s">
        <v>34</v>
      </c>
      <c r="Q15" s="4" t="s">
        <v>35</v>
      </c>
      <c r="R15" s="4"/>
      <c r="S15" s="4"/>
      <c r="T15" s="4"/>
    </row>
    <row r="16" spans="1:22" x14ac:dyDescent="0.3">
      <c r="A16" s="9" t="s">
        <v>54</v>
      </c>
      <c r="B16" s="10"/>
      <c r="C16" s="11" t="e">
        <f>C17</f>
        <v>#REF!</v>
      </c>
      <c r="D16" s="11">
        <f t="shared" ref="D16:F16" si="2">D17</f>
        <v>0</v>
      </c>
      <c r="E16" s="11">
        <f t="shared" si="2"/>
        <v>0</v>
      </c>
      <c r="F16" s="11">
        <f t="shared" si="2"/>
        <v>0</v>
      </c>
      <c r="G16" s="1" t="s">
        <v>44</v>
      </c>
      <c r="H16" s="1" t="s">
        <v>44</v>
      </c>
      <c r="I16" s="1" t="s">
        <v>44</v>
      </c>
      <c r="J16" s="1" t="s">
        <v>44</v>
      </c>
      <c r="K16" s="1" t="s">
        <v>44</v>
      </c>
      <c r="L16" s="1" t="s">
        <v>44</v>
      </c>
      <c r="M16" s="1" t="s">
        <v>44</v>
      </c>
      <c r="N16" s="1" t="s">
        <v>44</v>
      </c>
      <c r="O16" s="1" t="s">
        <v>44</v>
      </c>
      <c r="P16" s="1" t="s">
        <v>44</v>
      </c>
      <c r="Q16" s="1" t="s">
        <v>44</v>
      </c>
      <c r="R16" s="1"/>
      <c r="S16" s="1"/>
      <c r="T16" s="1"/>
    </row>
    <row r="17" spans="1:20" x14ac:dyDescent="0.3">
      <c r="A17" s="12" t="s">
        <v>55</v>
      </c>
      <c r="B17" s="13"/>
      <c r="C17" s="14" t="e">
        <f>+'Ingresos Propios '!C17+#REF!+#REF!</f>
        <v>#REF!</v>
      </c>
      <c r="D17" s="14">
        <v>0</v>
      </c>
      <c r="E17" s="14">
        <v>0</v>
      </c>
      <c r="F17" s="14">
        <v>0</v>
      </c>
      <c r="G17" s="1" t="s">
        <v>32</v>
      </c>
      <c r="H17" s="1" t="s">
        <v>17</v>
      </c>
      <c r="I17" s="1">
        <v>20</v>
      </c>
      <c r="J17" s="1">
        <v>25</v>
      </c>
      <c r="K17" s="1">
        <v>30</v>
      </c>
      <c r="L17" s="1">
        <v>25</v>
      </c>
      <c r="M17" s="3">
        <v>45397</v>
      </c>
      <c r="N17" s="1" t="s">
        <v>33</v>
      </c>
      <c r="O17" s="1" t="s">
        <v>34</v>
      </c>
      <c r="P17" s="1" t="s">
        <v>34</v>
      </c>
      <c r="Q17" s="4" t="s">
        <v>35</v>
      </c>
      <c r="R17" s="4"/>
      <c r="S17" s="4"/>
      <c r="T17" s="4"/>
    </row>
    <row r="18" spans="1:20" x14ac:dyDescent="0.3">
      <c r="A18" s="9" t="s">
        <v>56</v>
      </c>
      <c r="B18" s="10"/>
      <c r="C18" s="11" t="e">
        <f>SUM(C19:C27)</f>
        <v>#REF!</v>
      </c>
      <c r="D18" s="11">
        <f t="shared" ref="D18:F18" si="3">SUM(D19:D27)</f>
        <v>0</v>
      </c>
      <c r="E18" s="11">
        <f t="shared" si="3"/>
        <v>0</v>
      </c>
      <c r="F18" s="11">
        <f t="shared" si="3"/>
        <v>0</v>
      </c>
      <c r="G18" s="1" t="s">
        <v>44</v>
      </c>
      <c r="H18" s="1" t="s">
        <v>44</v>
      </c>
      <c r="I18" s="1" t="s">
        <v>44</v>
      </c>
      <c r="J18" s="1" t="s">
        <v>44</v>
      </c>
      <c r="K18" s="1" t="s">
        <v>44</v>
      </c>
      <c r="L18" s="1" t="s">
        <v>44</v>
      </c>
      <c r="M18" s="1" t="s">
        <v>44</v>
      </c>
      <c r="N18" s="1" t="s">
        <v>44</v>
      </c>
      <c r="O18" s="1" t="s">
        <v>44</v>
      </c>
      <c r="P18" s="1" t="s">
        <v>44</v>
      </c>
      <c r="Q18" s="1" t="s">
        <v>44</v>
      </c>
      <c r="R18" s="1"/>
      <c r="S18" s="1"/>
      <c r="T18" s="1"/>
    </row>
    <row r="19" spans="1:20" x14ac:dyDescent="0.3">
      <c r="A19" s="12" t="s">
        <v>156</v>
      </c>
      <c r="B19" s="51"/>
      <c r="C19" s="14" t="e">
        <f>+'Ingresos Propios '!C21+#REF!+#REF!</f>
        <v>#REF!</v>
      </c>
      <c r="D19" s="14">
        <v>0</v>
      </c>
      <c r="E19" s="14">
        <v>0</v>
      </c>
      <c r="F19" s="14">
        <v>0</v>
      </c>
      <c r="G19" s="1" t="s">
        <v>32</v>
      </c>
      <c r="H19" s="1" t="s">
        <v>17</v>
      </c>
      <c r="I19" s="1">
        <v>20</v>
      </c>
      <c r="J19" s="1">
        <v>25</v>
      </c>
      <c r="K19" s="1">
        <v>30</v>
      </c>
      <c r="L19" s="1">
        <v>25</v>
      </c>
      <c r="M19" s="3">
        <v>45366</v>
      </c>
      <c r="N19" s="1" t="s">
        <v>33</v>
      </c>
      <c r="O19" s="1" t="s">
        <v>34</v>
      </c>
      <c r="P19" s="1" t="s">
        <v>34</v>
      </c>
      <c r="Q19" s="4" t="s">
        <v>35</v>
      </c>
      <c r="R19" s="1"/>
      <c r="S19" s="1"/>
      <c r="T19" s="1"/>
    </row>
    <row r="20" spans="1:20" x14ac:dyDescent="0.3">
      <c r="A20" s="12" t="s">
        <v>170</v>
      </c>
      <c r="B20" s="51"/>
      <c r="C20" s="14" t="e">
        <f>+'Ingresos Propios '!C22+#REF!+#REF!</f>
        <v>#REF!</v>
      </c>
      <c r="D20" s="14">
        <v>0</v>
      </c>
      <c r="E20" s="14">
        <v>0</v>
      </c>
      <c r="F20" s="14">
        <v>0</v>
      </c>
      <c r="G20" s="1"/>
      <c r="H20" s="1"/>
      <c r="I20" s="1"/>
      <c r="J20" s="1"/>
      <c r="K20" s="1"/>
      <c r="L20" s="1"/>
      <c r="M20" s="3"/>
      <c r="N20" s="1"/>
      <c r="O20" s="1"/>
      <c r="P20" s="1"/>
      <c r="Q20" s="4"/>
      <c r="R20" s="1"/>
      <c r="S20" s="1"/>
      <c r="T20" s="1"/>
    </row>
    <row r="21" spans="1:20" x14ac:dyDescent="0.3">
      <c r="A21" s="12" t="s">
        <v>138</v>
      </c>
      <c r="B21" s="13"/>
      <c r="C21" s="14" t="e">
        <f>+'Ingresos Propios '!C23+#REF!+#REF!</f>
        <v>#REF!</v>
      </c>
      <c r="D21" s="14">
        <v>0</v>
      </c>
      <c r="E21" s="14">
        <v>0</v>
      </c>
      <c r="F21" s="14">
        <v>0</v>
      </c>
      <c r="G21" s="1" t="s">
        <v>32</v>
      </c>
      <c r="H21" s="1" t="s">
        <v>17</v>
      </c>
      <c r="I21" s="1">
        <v>20</v>
      </c>
      <c r="J21" s="1">
        <v>25</v>
      </c>
      <c r="K21" s="1">
        <v>30</v>
      </c>
      <c r="L21" s="1">
        <v>25</v>
      </c>
      <c r="M21" s="3">
        <v>45366</v>
      </c>
      <c r="N21" s="1" t="s">
        <v>33</v>
      </c>
      <c r="O21" s="1" t="s">
        <v>34</v>
      </c>
      <c r="P21" s="1" t="s">
        <v>34</v>
      </c>
      <c r="Q21" s="4" t="s">
        <v>35</v>
      </c>
      <c r="R21" s="4"/>
      <c r="S21" s="4"/>
      <c r="T21" s="4"/>
    </row>
    <row r="22" spans="1:20" x14ac:dyDescent="0.3">
      <c r="A22" s="12" t="s">
        <v>139</v>
      </c>
      <c r="B22" s="13"/>
      <c r="C22" s="14" t="e">
        <f>+'Ingresos Propios '!C24+#REF!+#REF!</f>
        <v>#REF!</v>
      </c>
      <c r="D22" s="14">
        <v>0</v>
      </c>
      <c r="E22" s="14">
        <v>0</v>
      </c>
      <c r="F22" s="14">
        <v>0</v>
      </c>
      <c r="G22" s="1" t="s">
        <v>32</v>
      </c>
      <c r="H22" s="1" t="s">
        <v>17</v>
      </c>
      <c r="I22" s="1">
        <v>20</v>
      </c>
      <c r="J22" s="1">
        <v>25</v>
      </c>
      <c r="K22" s="1">
        <v>30</v>
      </c>
      <c r="L22" s="1">
        <v>25</v>
      </c>
      <c r="M22" s="3">
        <v>45352</v>
      </c>
      <c r="N22" s="1" t="s">
        <v>33</v>
      </c>
      <c r="O22" s="1" t="s">
        <v>34</v>
      </c>
      <c r="P22" s="1" t="s">
        <v>34</v>
      </c>
      <c r="Q22" s="4" t="s">
        <v>35</v>
      </c>
      <c r="R22" s="4"/>
      <c r="S22" s="4"/>
      <c r="T22" s="4"/>
    </row>
    <row r="23" spans="1:20" x14ac:dyDescent="0.3">
      <c r="A23" s="12" t="s">
        <v>157</v>
      </c>
      <c r="B23" s="13"/>
      <c r="C23" s="14" t="e">
        <f>+'Ingresos Propios '!C25+#REF!+#REF!</f>
        <v>#REF!</v>
      </c>
      <c r="D23" s="14">
        <v>0</v>
      </c>
      <c r="E23" s="14">
        <v>0</v>
      </c>
      <c r="F23" s="14">
        <v>0</v>
      </c>
      <c r="G23" s="1" t="s">
        <v>32</v>
      </c>
      <c r="H23" s="1" t="s">
        <v>17</v>
      </c>
      <c r="I23" s="1">
        <v>20</v>
      </c>
      <c r="J23" s="1">
        <v>25</v>
      </c>
      <c r="K23" s="1">
        <v>30</v>
      </c>
      <c r="L23" s="1">
        <v>25</v>
      </c>
      <c r="M23" s="3">
        <v>45366</v>
      </c>
      <c r="N23" s="1" t="s">
        <v>33</v>
      </c>
      <c r="O23" s="1" t="s">
        <v>34</v>
      </c>
      <c r="P23" s="1" t="s">
        <v>34</v>
      </c>
      <c r="Q23" s="4" t="s">
        <v>35</v>
      </c>
      <c r="R23" s="4"/>
      <c r="S23" s="4"/>
      <c r="T23" s="4"/>
    </row>
    <row r="24" spans="1:20" x14ac:dyDescent="0.3">
      <c r="A24" s="12" t="s">
        <v>57</v>
      </c>
      <c r="B24" s="13"/>
      <c r="C24" s="14" t="e">
        <f>+'Ingresos Propios '!C26+#REF!+#REF!</f>
        <v>#REF!</v>
      </c>
      <c r="D24" s="14">
        <v>0</v>
      </c>
      <c r="E24" s="14">
        <v>0</v>
      </c>
      <c r="F24" s="14">
        <v>0</v>
      </c>
      <c r="G24" s="1" t="s">
        <v>32</v>
      </c>
      <c r="H24" s="1" t="s">
        <v>17</v>
      </c>
      <c r="I24" s="1">
        <v>20</v>
      </c>
      <c r="J24" s="1">
        <v>25</v>
      </c>
      <c r="K24" s="1">
        <v>30</v>
      </c>
      <c r="L24" s="1">
        <v>25</v>
      </c>
      <c r="M24" s="3">
        <v>45366</v>
      </c>
      <c r="N24" s="1" t="s">
        <v>33</v>
      </c>
      <c r="O24" s="1" t="s">
        <v>34</v>
      </c>
      <c r="P24" s="1" t="s">
        <v>34</v>
      </c>
      <c r="Q24" s="4" t="s">
        <v>35</v>
      </c>
      <c r="R24" s="4"/>
      <c r="S24" s="4"/>
      <c r="T24" s="4"/>
    </row>
    <row r="25" spans="1:20" x14ac:dyDescent="0.3">
      <c r="A25" s="12" t="s">
        <v>58</v>
      </c>
      <c r="B25" s="13"/>
      <c r="C25" s="14" t="e">
        <f>+'Ingresos Propios '!C27+#REF!+#REF!</f>
        <v>#REF!</v>
      </c>
      <c r="D25" s="14">
        <v>0</v>
      </c>
      <c r="E25" s="14">
        <v>0</v>
      </c>
      <c r="F25" s="14">
        <v>0</v>
      </c>
      <c r="G25" s="1" t="s">
        <v>32</v>
      </c>
      <c r="H25" s="1" t="s">
        <v>17</v>
      </c>
      <c r="I25" s="1">
        <v>20</v>
      </c>
      <c r="J25" s="1">
        <v>25</v>
      </c>
      <c r="K25" s="1">
        <v>30</v>
      </c>
      <c r="L25" s="1">
        <v>25</v>
      </c>
      <c r="M25" s="3">
        <v>45352</v>
      </c>
      <c r="N25" s="1" t="s">
        <v>33</v>
      </c>
      <c r="O25" s="1" t="s">
        <v>34</v>
      </c>
      <c r="P25" s="1" t="s">
        <v>34</v>
      </c>
      <c r="Q25" s="4" t="s">
        <v>35</v>
      </c>
      <c r="R25" s="4"/>
      <c r="S25" s="4"/>
      <c r="T25" s="4"/>
    </row>
    <row r="26" spans="1:20" x14ac:dyDescent="0.3">
      <c r="A26" s="12" t="s">
        <v>59</v>
      </c>
      <c r="B26" s="13"/>
      <c r="C26" s="14" t="e">
        <f>+'Ingresos Propios '!C28+#REF!+#REF!</f>
        <v>#REF!</v>
      </c>
      <c r="D26" s="14">
        <v>0</v>
      </c>
      <c r="E26" s="14">
        <v>0</v>
      </c>
      <c r="F26" s="14">
        <v>0</v>
      </c>
      <c r="G26" s="1" t="s">
        <v>32</v>
      </c>
      <c r="H26" s="1" t="s">
        <v>17</v>
      </c>
      <c r="I26" s="1">
        <v>20</v>
      </c>
      <c r="J26" s="1">
        <v>25</v>
      </c>
      <c r="K26" s="1">
        <v>30</v>
      </c>
      <c r="L26" s="1">
        <v>25</v>
      </c>
      <c r="M26" s="3">
        <v>45292</v>
      </c>
      <c r="N26" s="1" t="s">
        <v>33</v>
      </c>
      <c r="O26" s="1" t="s">
        <v>34</v>
      </c>
      <c r="P26" s="1" t="s">
        <v>34</v>
      </c>
      <c r="Q26" s="4" t="s">
        <v>35</v>
      </c>
      <c r="R26" s="4"/>
      <c r="S26" s="4"/>
      <c r="T26" s="4"/>
    </row>
    <row r="27" spans="1:20" x14ac:dyDescent="0.3">
      <c r="A27" s="12" t="s">
        <v>60</v>
      </c>
      <c r="B27" s="13"/>
      <c r="C27" s="14" t="e">
        <f>+'Ingresos Propios '!C29+#REF!+#REF!</f>
        <v>#REF!</v>
      </c>
      <c r="D27" s="14">
        <v>0</v>
      </c>
      <c r="E27" s="14">
        <v>0</v>
      </c>
      <c r="F27" s="14">
        <v>0</v>
      </c>
      <c r="G27" s="1" t="s">
        <v>32</v>
      </c>
      <c r="H27" s="1" t="s">
        <v>17</v>
      </c>
      <c r="I27" s="1">
        <v>20</v>
      </c>
      <c r="J27" s="1">
        <v>25</v>
      </c>
      <c r="K27" s="1">
        <v>30</v>
      </c>
      <c r="L27" s="1">
        <v>25</v>
      </c>
      <c r="M27" s="3">
        <v>45323</v>
      </c>
      <c r="N27" s="1" t="s">
        <v>33</v>
      </c>
      <c r="O27" s="1" t="s">
        <v>34</v>
      </c>
      <c r="P27" s="1" t="s">
        <v>34</v>
      </c>
      <c r="Q27" s="4" t="s">
        <v>35</v>
      </c>
      <c r="R27" s="4"/>
      <c r="S27" s="4"/>
      <c r="T27" s="4"/>
    </row>
    <row r="28" spans="1:20" x14ac:dyDescent="0.3">
      <c r="A28" s="9" t="s">
        <v>61</v>
      </c>
      <c r="B28" s="10"/>
      <c r="C28" s="11" t="e">
        <f>SUM(C29:C34)</f>
        <v>#REF!</v>
      </c>
      <c r="D28" s="11">
        <f t="shared" ref="D28:F28" si="4">SUM(D29:D34)</f>
        <v>0</v>
      </c>
      <c r="E28" s="11">
        <f t="shared" si="4"/>
        <v>0</v>
      </c>
      <c r="F28" s="11">
        <f t="shared" si="4"/>
        <v>0</v>
      </c>
      <c r="G28" s="1" t="s">
        <v>44</v>
      </c>
      <c r="H28" s="1" t="s">
        <v>44</v>
      </c>
      <c r="I28" s="1" t="s">
        <v>44</v>
      </c>
      <c r="J28" s="1" t="s">
        <v>44</v>
      </c>
      <c r="K28" s="1" t="s">
        <v>44</v>
      </c>
      <c r="L28" s="1" t="s">
        <v>44</v>
      </c>
      <c r="M28" s="1" t="s">
        <v>44</v>
      </c>
      <c r="N28" s="1" t="s">
        <v>44</v>
      </c>
      <c r="O28" s="1" t="s">
        <v>44</v>
      </c>
      <c r="P28" s="1" t="s">
        <v>44</v>
      </c>
      <c r="Q28" s="1" t="s">
        <v>44</v>
      </c>
      <c r="R28" s="1"/>
      <c r="S28" s="1"/>
      <c r="T28" s="1"/>
    </row>
    <row r="29" spans="1:20" x14ac:dyDescent="0.3">
      <c r="A29" s="12" t="s">
        <v>62</v>
      </c>
      <c r="B29" s="13"/>
      <c r="C29" s="14" t="e">
        <f>+'Ingresos Propios '!C31+#REF!+#REF!</f>
        <v>#REF!</v>
      </c>
      <c r="D29" s="14">
        <v>0</v>
      </c>
      <c r="E29" s="14">
        <v>0</v>
      </c>
      <c r="F29" s="14">
        <v>0</v>
      </c>
      <c r="G29" s="1" t="s">
        <v>32</v>
      </c>
      <c r="H29" s="1" t="s">
        <v>17</v>
      </c>
      <c r="I29" s="1">
        <v>20</v>
      </c>
      <c r="J29" s="1">
        <v>25</v>
      </c>
      <c r="K29" s="1">
        <v>30</v>
      </c>
      <c r="L29" s="1">
        <v>25</v>
      </c>
      <c r="M29" s="3">
        <v>45528</v>
      </c>
      <c r="N29" s="1" t="s">
        <v>33</v>
      </c>
      <c r="O29" s="1" t="s">
        <v>34</v>
      </c>
      <c r="P29" s="1" t="s">
        <v>34</v>
      </c>
      <c r="Q29" s="4" t="s">
        <v>35</v>
      </c>
      <c r="R29" s="4"/>
      <c r="S29" s="4"/>
      <c r="T29" s="4"/>
    </row>
    <row r="30" spans="1:20" x14ac:dyDescent="0.3">
      <c r="A30" s="12" t="s">
        <v>63</v>
      </c>
      <c r="B30" s="13"/>
      <c r="C30" s="14" t="e">
        <f>+'Ingresos Propios '!C32+#REF!+#REF!</f>
        <v>#REF!</v>
      </c>
      <c r="D30" s="14">
        <v>0</v>
      </c>
      <c r="E30" s="14">
        <v>0</v>
      </c>
      <c r="F30" s="14">
        <v>0</v>
      </c>
      <c r="G30" s="1" t="s">
        <v>32</v>
      </c>
      <c r="H30" s="1" t="s">
        <v>17</v>
      </c>
      <c r="I30" s="1">
        <v>20</v>
      </c>
      <c r="J30" s="1">
        <v>25</v>
      </c>
      <c r="K30" s="1">
        <v>30</v>
      </c>
      <c r="L30" s="1">
        <v>25</v>
      </c>
      <c r="M30" s="3">
        <v>45474</v>
      </c>
      <c r="N30" s="1" t="s">
        <v>33</v>
      </c>
      <c r="O30" s="1" t="s">
        <v>34</v>
      </c>
      <c r="P30" s="1" t="s">
        <v>34</v>
      </c>
      <c r="Q30" s="4" t="s">
        <v>35</v>
      </c>
      <c r="R30" s="4"/>
      <c r="S30" s="4"/>
      <c r="T30" s="4"/>
    </row>
    <row r="31" spans="1:20" x14ac:dyDescent="0.3">
      <c r="A31" s="12" t="s">
        <v>64</v>
      </c>
      <c r="B31" s="13"/>
      <c r="C31" s="14" t="e">
        <f>+'Ingresos Propios '!C33+#REF!+#REF!</f>
        <v>#REF!</v>
      </c>
      <c r="D31" s="14">
        <v>0</v>
      </c>
      <c r="E31" s="14">
        <v>0</v>
      </c>
      <c r="F31" s="14">
        <v>0</v>
      </c>
      <c r="G31" s="1" t="s">
        <v>32</v>
      </c>
      <c r="H31" s="1" t="s">
        <v>17</v>
      </c>
      <c r="I31" s="1">
        <v>20</v>
      </c>
      <c r="J31" s="1">
        <v>25</v>
      </c>
      <c r="K31" s="1">
        <v>30</v>
      </c>
      <c r="L31" s="1">
        <v>25</v>
      </c>
      <c r="M31" s="3">
        <v>45413</v>
      </c>
      <c r="N31" s="1" t="s">
        <v>33</v>
      </c>
      <c r="O31" s="1" t="s">
        <v>34</v>
      </c>
      <c r="P31" s="1" t="s">
        <v>34</v>
      </c>
      <c r="Q31" s="4" t="s">
        <v>35</v>
      </c>
      <c r="R31" s="4"/>
      <c r="S31" s="4"/>
      <c r="T31" s="4"/>
    </row>
    <row r="32" spans="1:20" x14ac:dyDescent="0.3">
      <c r="A32" s="12" t="s">
        <v>65</v>
      </c>
      <c r="B32" s="13"/>
      <c r="C32" s="14" t="e">
        <f>+'Ingresos Propios '!C34+#REF!+#REF!</f>
        <v>#REF!</v>
      </c>
      <c r="D32" s="14">
        <v>0</v>
      </c>
      <c r="E32" s="14">
        <v>0</v>
      </c>
      <c r="F32" s="14">
        <v>0</v>
      </c>
      <c r="G32" s="1" t="s">
        <v>32</v>
      </c>
      <c r="H32" s="1" t="s">
        <v>17</v>
      </c>
      <c r="I32" s="1">
        <v>20</v>
      </c>
      <c r="J32" s="1">
        <v>25</v>
      </c>
      <c r="K32" s="1">
        <v>30</v>
      </c>
      <c r="L32" s="1">
        <v>25</v>
      </c>
      <c r="M32" s="3">
        <v>45528</v>
      </c>
      <c r="N32" s="1" t="s">
        <v>33</v>
      </c>
      <c r="O32" s="1" t="s">
        <v>34</v>
      </c>
      <c r="P32" s="1" t="s">
        <v>34</v>
      </c>
      <c r="Q32" s="4" t="s">
        <v>35</v>
      </c>
      <c r="R32" s="4"/>
      <c r="S32" s="4"/>
      <c r="T32" s="4"/>
    </row>
    <row r="33" spans="1:22" x14ac:dyDescent="0.3">
      <c r="A33" s="12" t="s">
        <v>66</v>
      </c>
      <c r="B33" s="13"/>
      <c r="C33" s="14" t="e">
        <f>+'Ingresos Propios '!C35+#REF!+#REF!</f>
        <v>#REF!</v>
      </c>
      <c r="D33" s="14">
        <v>0</v>
      </c>
      <c r="E33" s="14">
        <v>0</v>
      </c>
      <c r="F33" s="14">
        <v>0</v>
      </c>
      <c r="G33" s="1" t="s">
        <v>32</v>
      </c>
      <c r="H33" s="1" t="s">
        <v>17</v>
      </c>
      <c r="I33" s="1">
        <v>20</v>
      </c>
      <c r="J33" s="1">
        <v>25</v>
      </c>
      <c r="K33" s="1">
        <v>30</v>
      </c>
      <c r="L33" s="1">
        <v>25</v>
      </c>
      <c r="M33" s="3">
        <v>45528</v>
      </c>
      <c r="N33" s="1" t="s">
        <v>33</v>
      </c>
      <c r="O33" s="1" t="s">
        <v>34</v>
      </c>
      <c r="P33" s="1" t="s">
        <v>34</v>
      </c>
      <c r="Q33" s="4" t="s">
        <v>35</v>
      </c>
      <c r="R33" s="4"/>
      <c r="S33" s="4"/>
      <c r="T33" s="4"/>
    </row>
    <row r="34" spans="1:22" x14ac:dyDescent="0.3">
      <c r="A34" s="12" t="s">
        <v>140</v>
      </c>
      <c r="B34" s="13"/>
      <c r="C34" s="14" t="e">
        <f>+'Ingresos Propios '!C36+#REF!+#REF!</f>
        <v>#REF!</v>
      </c>
      <c r="D34" s="14">
        <v>0</v>
      </c>
      <c r="E34" s="14">
        <v>0</v>
      </c>
      <c r="F34" s="14">
        <v>0</v>
      </c>
      <c r="G34" s="1" t="s">
        <v>32</v>
      </c>
      <c r="H34" s="1" t="s">
        <v>17</v>
      </c>
      <c r="I34" s="1">
        <v>20</v>
      </c>
      <c r="J34" s="1">
        <v>25</v>
      </c>
      <c r="K34" s="1">
        <v>30</v>
      </c>
      <c r="L34" s="1">
        <v>25</v>
      </c>
      <c r="M34" s="3">
        <v>45528</v>
      </c>
      <c r="N34" s="1" t="s">
        <v>33</v>
      </c>
      <c r="O34" s="1" t="s">
        <v>34</v>
      </c>
      <c r="P34" s="1" t="s">
        <v>34</v>
      </c>
      <c r="Q34" s="4" t="s">
        <v>35</v>
      </c>
      <c r="R34" s="4"/>
      <c r="S34" s="4"/>
      <c r="T34" s="4"/>
    </row>
    <row r="35" spans="1:22" x14ac:dyDescent="0.3">
      <c r="A35" s="9" t="s">
        <v>67</v>
      </c>
      <c r="B35" s="10"/>
      <c r="C35" s="11" t="e">
        <f>C36</f>
        <v>#REF!</v>
      </c>
      <c r="D35" s="11">
        <f t="shared" ref="D35:F35" si="5">D36</f>
        <v>0</v>
      </c>
      <c r="E35" s="11">
        <f t="shared" si="5"/>
        <v>0</v>
      </c>
      <c r="F35" s="11">
        <f t="shared" si="5"/>
        <v>0</v>
      </c>
      <c r="G35" s="1" t="s">
        <v>44</v>
      </c>
      <c r="H35" s="1" t="s">
        <v>44</v>
      </c>
      <c r="I35" s="1" t="s">
        <v>44</v>
      </c>
      <c r="J35" s="1" t="s">
        <v>44</v>
      </c>
      <c r="K35" s="1" t="s">
        <v>44</v>
      </c>
      <c r="L35" s="1" t="s">
        <v>44</v>
      </c>
      <c r="M35" s="1" t="s">
        <v>44</v>
      </c>
      <c r="N35" s="1" t="s">
        <v>44</v>
      </c>
      <c r="O35" s="1" t="s">
        <v>44</v>
      </c>
      <c r="P35" s="1" t="s">
        <v>44</v>
      </c>
      <c r="Q35" s="1" t="s">
        <v>44</v>
      </c>
      <c r="R35" s="1"/>
      <c r="S35" s="1"/>
      <c r="T35" s="1"/>
      <c r="V35" s="53"/>
    </row>
    <row r="36" spans="1:22" x14ac:dyDescent="0.3">
      <c r="A36" s="12" t="s">
        <v>68</v>
      </c>
      <c r="B36" s="13"/>
      <c r="C36" s="14" t="e">
        <f>+'Ingresos Propios '!C38+#REF!+#REF!</f>
        <v>#REF!</v>
      </c>
      <c r="D36" s="14">
        <v>0</v>
      </c>
      <c r="E36" s="14">
        <v>0</v>
      </c>
      <c r="F36" s="14">
        <v>0</v>
      </c>
      <c r="G36" s="1" t="s">
        <v>32</v>
      </c>
      <c r="H36" s="1" t="s">
        <v>17</v>
      </c>
      <c r="I36" s="1">
        <v>20</v>
      </c>
      <c r="J36" s="1">
        <v>25</v>
      </c>
      <c r="K36" s="1">
        <v>30</v>
      </c>
      <c r="L36" s="1">
        <v>25</v>
      </c>
      <c r="M36" s="3">
        <v>45366</v>
      </c>
      <c r="N36" s="1" t="s">
        <v>33</v>
      </c>
      <c r="O36" s="1" t="s">
        <v>34</v>
      </c>
      <c r="P36" s="1" t="s">
        <v>34</v>
      </c>
      <c r="Q36" s="4" t="s">
        <v>35</v>
      </c>
      <c r="R36" s="4"/>
      <c r="S36" s="4"/>
      <c r="T36" s="4"/>
    </row>
    <row r="37" spans="1:22" x14ac:dyDescent="0.3">
      <c r="A37" s="9" t="s">
        <v>69</v>
      </c>
      <c r="B37" s="10"/>
      <c r="C37" s="11" t="e">
        <f>SUM(C38:C41)</f>
        <v>#REF!</v>
      </c>
      <c r="D37" s="11">
        <f t="shared" ref="D37:F37" si="6">SUM(D38:D41)</f>
        <v>0</v>
      </c>
      <c r="E37" s="11">
        <f t="shared" si="6"/>
        <v>0</v>
      </c>
      <c r="F37" s="11">
        <f t="shared" si="6"/>
        <v>0</v>
      </c>
      <c r="G37" s="1" t="s">
        <v>44</v>
      </c>
      <c r="H37" s="1" t="s">
        <v>44</v>
      </c>
      <c r="I37" s="1" t="s">
        <v>44</v>
      </c>
      <c r="J37" s="1" t="s">
        <v>44</v>
      </c>
      <c r="K37" s="1" t="s">
        <v>44</v>
      </c>
      <c r="L37" s="1" t="s">
        <v>44</v>
      </c>
      <c r="M37" s="1" t="s">
        <v>44</v>
      </c>
      <c r="N37" s="1" t="s">
        <v>44</v>
      </c>
      <c r="O37" s="1" t="s">
        <v>44</v>
      </c>
      <c r="P37" s="1" t="s">
        <v>44</v>
      </c>
      <c r="Q37" s="1" t="s">
        <v>44</v>
      </c>
      <c r="R37" s="1"/>
      <c r="S37" s="1"/>
      <c r="T37" s="1"/>
    </row>
    <row r="38" spans="1:22" x14ac:dyDescent="0.3">
      <c r="A38" s="12" t="s">
        <v>70</v>
      </c>
      <c r="B38" s="13"/>
      <c r="C38" s="14" t="e">
        <f>+'Ingresos Propios '!C40+#REF!+#REF!</f>
        <v>#REF!</v>
      </c>
      <c r="D38" s="14">
        <v>0</v>
      </c>
      <c r="E38" s="14">
        <v>0</v>
      </c>
      <c r="F38" s="14">
        <v>0</v>
      </c>
      <c r="G38" s="1" t="s">
        <v>32</v>
      </c>
      <c r="H38" s="1" t="s">
        <v>17</v>
      </c>
      <c r="I38" s="1">
        <v>20</v>
      </c>
      <c r="J38" s="1">
        <v>25</v>
      </c>
      <c r="K38" s="1">
        <v>30</v>
      </c>
      <c r="L38" s="1">
        <v>25</v>
      </c>
      <c r="M38" s="3">
        <v>45426</v>
      </c>
      <c r="N38" s="1" t="s">
        <v>33</v>
      </c>
      <c r="O38" s="1" t="s">
        <v>34</v>
      </c>
      <c r="P38" s="1" t="s">
        <v>34</v>
      </c>
      <c r="Q38" s="4" t="s">
        <v>35</v>
      </c>
      <c r="R38" s="4"/>
      <c r="S38" s="4"/>
      <c r="T38" s="4"/>
    </row>
    <row r="39" spans="1:22" x14ac:dyDescent="0.3">
      <c r="A39" s="12" t="s">
        <v>71</v>
      </c>
      <c r="B39" s="13"/>
      <c r="C39" s="14" t="e">
        <f>+'Ingresos Propios '!C41+#REF!+#REF!</f>
        <v>#REF!</v>
      </c>
      <c r="D39" s="14">
        <v>0</v>
      </c>
      <c r="E39" s="14">
        <v>0</v>
      </c>
      <c r="F39" s="14">
        <v>0</v>
      </c>
      <c r="G39" s="1" t="s">
        <v>32</v>
      </c>
      <c r="H39" s="1" t="s">
        <v>17</v>
      </c>
      <c r="I39" s="1">
        <v>20</v>
      </c>
      <c r="J39" s="1">
        <v>25</v>
      </c>
      <c r="K39" s="1">
        <v>30</v>
      </c>
      <c r="L39" s="1">
        <v>25</v>
      </c>
      <c r="M39" s="3">
        <v>45373</v>
      </c>
      <c r="N39" s="1" t="s">
        <v>33</v>
      </c>
      <c r="O39" s="1" t="s">
        <v>34</v>
      </c>
      <c r="P39" s="1" t="s">
        <v>34</v>
      </c>
      <c r="Q39" s="4" t="s">
        <v>35</v>
      </c>
      <c r="R39" s="4"/>
      <c r="S39" s="4"/>
      <c r="T39" s="4"/>
    </row>
    <row r="40" spans="1:22" x14ac:dyDescent="0.3">
      <c r="A40" s="12" t="s">
        <v>72</v>
      </c>
      <c r="B40" s="13"/>
      <c r="C40" s="14" t="e">
        <f>+'Ingresos Propios '!C42+#REF!+#REF!</f>
        <v>#REF!</v>
      </c>
      <c r="D40" s="14">
        <v>0</v>
      </c>
      <c r="E40" s="14">
        <v>0</v>
      </c>
      <c r="F40" s="14">
        <v>0</v>
      </c>
      <c r="G40" s="1" t="s">
        <v>32</v>
      </c>
      <c r="H40" s="1" t="s">
        <v>17</v>
      </c>
      <c r="I40" s="1">
        <v>20</v>
      </c>
      <c r="J40" s="1">
        <v>25</v>
      </c>
      <c r="K40" s="1">
        <v>30</v>
      </c>
      <c r="L40" s="1">
        <v>25</v>
      </c>
      <c r="M40" s="3">
        <v>45397</v>
      </c>
      <c r="N40" s="1" t="s">
        <v>33</v>
      </c>
      <c r="O40" s="1" t="s">
        <v>34</v>
      </c>
      <c r="P40" s="1" t="s">
        <v>34</v>
      </c>
      <c r="Q40" s="4" t="s">
        <v>35</v>
      </c>
      <c r="R40" s="4"/>
      <c r="S40" s="4"/>
      <c r="T40" s="4"/>
    </row>
    <row r="41" spans="1:22" x14ac:dyDescent="0.3">
      <c r="A41" s="12" t="s">
        <v>142</v>
      </c>
      <c r="B41" s="13"/>
      <c r="C41" s="14" t="e">
        <f>+'Ingresos Propios '!C43+#REF!+#REF!</f>
        <v>#REF!</v>
      </c>
      <c r="D41" s="14">
        <v>0</v>
      </c>
      <c r="E41" s="14">
        <v>0</v>
      </c>
      <c r="F41" s="14">
        <v>0</v>
      </c>
      <c r="G41" s="1" t="s">
        <v>32</v>
      </c>
      <c r="H41" s="1" t="s">
        <v>17</v>
      </c>
      <c r="I41" s="1">
        <v>20</v>
      </c>
      <c r="J41" s="1">
        <v>25</v>
      </c>
      <c r="K41" s="1">
        <v>30</v>
      </c>
      <c r="L41" s="1">
        <v>25</v>
      </c>
      <c r="M41" s="3">
        <v>45397</v>
      </c>
      <c r="N41" s="1" t="s">
        <v>33</v>
      </c>
      <c r="O41" s="1" t="s">
        <v>34</v>
      </c>
      <c r="P41" s="1" t="s">
        <v>34</v>
      </c>
      <c r="Q41" s="4" t="s">
        <v>35</v>
      </c>
      <c r="R41" s="4"/>
      <c r="S41" s="4"/>
      <c r="T41" s="4"/>
    </row>
    <row r="42" spans="1:22" x14ac:dyDescent="0.3">
      <c r="A42" s="9" t="s">
        <v>73</v>
      </c>
      <c r="B42" s="10"/>
      <c r="C42" s="11" t="e">
        <f>SUM(C43:C50)</f>
        <v>#REF!</v>
      </c>
      <c r="D42" s="11">
        <f>SUM(D43:D50)</f>
        <v>0</v>
      </c>
      <c r="E42" s="11">
        <f>SUM(E43:E50)</f>
        <v>0</v>
      </c>
      <c r="F42" s="11">
        <f>SUM(F43:F50)</f>
        <v>0</v>
      </c>
      <c r="G42" s="1" t="s">
        <v>44</v>
      </c>
      <c r="H42" s="1" t="s">
        <v>44</v>
      </c>
      <c r="I42" s="1" t="s">
        <v>44</v>
      </c>
      <c r="J42" s="1" t="s">
        <v>44</v>
      </c>
      <c r="K42" s="1" t="s">
        <v>44</v>
      </c>
      <c r="L42" s="1" t="s">
        <v>44</v>
      </c>
      <c r="M42" s="1" t="s">
        <v>44</v>
      </c>
      <c r="N42" s="1" t="s">
        <v>44</v>
      </c>
      <c r="O42" s="1" t="s">
        <v>44</v>
      </c>
      <c r="P42" s="1" t="s">
        <v>44</v>
      </c>
      <c r="Q42" s="1" t="s">
        <v>44</v>
      </c>
      <c r="R42" s="1"/>
      <c r="S42" s="1"/>
      <c r="T42" s="1"/>
    </row>
    <row r="43" spans="1:22" x14ac:dyDescent="0.3">
      <c r="A43" s="12" t="s">
        <v>74</v>
      </c>
      <c r="B43" s="13"/>
      <c r="C43" s="14" t="e">
        <f>+'Ingresos Propios '!C45+#REF!+#REF!</f>
        <v>#REF!</v>
      </c>
      <c r="D43" s="14">
        <v>0</v>
      </c>
      <c r="E43" s="14">
        <v>0</v>
      </c>
      <c r="F43" s="14">
        <v>0</v>
      </c>
      <c r="G43" s="1" t="s">
        <v>32</v>
      </c>
      <c r="H43" s="1" t="s">
        <v>17</v>
      </c>
      <c r="I43" s="1">
        <v>20</v>
      </c>
      <c r="J43" s="1">
        <v>25</v>
      </c>
      <c r="K43" s="1">
        <v>30</v>
      </c>
      <c r="L43" s="1">
        <v>25</v>
      </c>
      <c r="M43" s="3">
        <v>45352</v>
      </c>
      <c r="N43" s="1" t="s">
        <v>33</v>
      </c>
      <c r="O43" s="1" t="s">
        <v>34</v>
      </c>
      <c r="P43" s="1" t="s">
        <v>34</v>
      </c>
      <c r="Q43" s="4" t="s">
        <v>35</v>
      </c>
      <c r="R43" s="4"/>
      <c r="S43" s="4"/>
      <c r="T43" s="4"/>
    </row>
    <row r="44" spans="1:22" x14ac:dyDescent="0.3">
      <c r="A44" s="12" t="s">
        <v>75</v>
      </c>
      <c r="B44" s="13"/>
      <c r="C44" s="14" t="e">
        <f>+'Ingresos Propios '!C46+#REF!+#REF!</f>
        <v>#REF!</v>
      </c>
      <c r="D44" s="14">
        <v>0</v>
      </c>
      <c r="E44" s="14">
        <v>0</v>
      </c>
      <c r="F44" s="14">
        <v>0</v>
      </c>
      <c r="G44" s="1" t="s">
        <v>32</v>
      </c>
      <c r="H44" s="1" t="s">
        <v>17</v>
      </c>
      <c r="I44" s="1">
        <v>20</v>
      </c>
      <c r="J44" s="1">
        <v>25</v>
      </c>
      <c r="K44" s="1">
        <v>30</v>
      </c>
      <c r="L44" s="1">
        <v>25</v>
      </c>
      <c r="M44" s="3">
        <v>45292</v>
      </c>
      <c r="N44" s="1" t="s">
        <v>33</v>
      </c>
      <c r="O44" s="1" t="s">
        <v>34</v>
      </c>
      <c r="P44" s="1" t="s">
        <v>34</v>
      </c>
      <c r="Q44" s="4" t="s">
        <v>35</v>
      </c>
      <c r="R44" s="4"/>
      <c r="S44" s="4"/>
      <c r="T44" s="4"/>
    </row>
    <row r="45" spans="1:22" x14ac:dyDescent="0.3">
      <c r="A45" s="12" t="s">
        <v>143</v>
      </c>
      <c r="B45" s="13"/>
      <c r="C45" s="14" t="e">
        <f>+'Ingresos Propios '!C47+#REF!+#REF!</f>
        <v>#REF!</v>
      </c>
      <c r="D45" s="14">
        <v>0</v>
      </c>
      <c r="E45" s="14">
        <v>0</v>
      </c>
      <c r="F45" s="14">
        <v>0</v>
      </c>
      <c r="G45" s="1" t="s">
        <v>32</v>
      </c>
      <c r="H45" s="1" t="s">
        <v>17</v>
      </c>
      <c r="I45" s="1">
        <v>20</v>
      </c>
      <c r="J45" s="1">
        <v>25</v>
      </c>
      <c r="K45" s="1">
        <v>30</v>
      </c>
      <c r="L45" s="1">
        <v>25</v>
      </c>
      <c r="M45" s="3">
        <v>45292</v>
      </c>
      <c r="N45" s="1" t="s">
        <v>33</v>
      </c>
      <c r="O45" s="1" t="s">
        <v>34</v>
      </c>
      <c r="P45" s="1" t="s">
        <v>34</v>
      </c>
      <c r="Q45" s="4" t="s">
        <v>35</v>
      </c>
      <c r="R45" s="4"/>
      <c r="S45" s="4"/>
      <c r="T45" s="4"/>
    </row>
    <row r="46" spans="1:22" x14ac:dyDescent="0.3">
      <c r="A46" s="12" t="s">
        <v>76</v>
      </c>
      <c r="B46" s="13"/>
      <c r="C46" s="14" t="e">
        <f>+'Ingresos Propios '!C48+#REF!+#REF!</f>
        <v>#REF!</v>
      </c>
      <c r="D46" s="14">
        <v>0</v>
      </c>
      <c r="E46" s="14">
        <v>0</v>
      </c>
      <c r="F46" s="14">
        <v>0</v>
      </c>
      <c r="G46" s="1" t="s">
        <v>32</v>
      </c>
      <c r="H46" s="1" t="s">
        <v>17</v>
      </c>
      <c r="I46" s="1">
        <v>20</v>
      </c>
      <c r="J46" s="1">
        <v>25</v>
      </c>
      <c r="K46" s="1">
        <v>30</v>
      </c>
      <c r="L46" s="1">
        <v>25</v>
      </c>
      <c r="M46" s="3">
        <v>45366</v>
      </c>
      <c r="N46" s="1" t="s">
        <v>33</v>
      </c>
      <c r="O46" s="1" t="s">
        <v>34</v>
      </c>
      <c r="P46" s="1" t="s">
        <v>34</v>
      </c>
      <c r="Q46" s="4" t="s">
        <v>35</v>
      </c>
      <c r="R46" s="4"/>
      <c r="S46" s="4"/>
      <c r="T46" s="4"/>
    </row>
    <row r="47" spans="1:22" x14ac:dyDescent="0.3">
      <c r="A47" s="12" t="s">
        <v>158</v>
      </c>
      <c r="B47" s="13"/>
      <c r="C47" s="14" t="e">
        <f>+'Ingresos Propios '!C49+#REF!+#REF!</f>
        <v>#REF!</v>
      </c>
      <c r="D47" s="14">
        <v>0</v>
      </c>
      <c r="E47" s="14">
        <v>0</v>
      </c>
      <c r="F47" s="14">
        <v>0</v>
      </c>
      <c r="G47" s="1" t="s">
        <v>32</v>
      </c>
      <c r="H47" s="1" t="s">
        <v>17</v>
      </c>
      <c r="I47" s="1">
        <v>20</v>
      </c>
      <c r="J47" s="1">
        <v>25</v>
      </c>
      <c r="K47" s="1">
        <v>30</v>
      </c>
      <c r="L47" s="1">
        <v>25</v>
      </c>
      <c r="M47" s="3">
        <v>45366</v>
      </c>
      <c r="N47" s="1" t="s">
        <v>33</v>
      </c>
      <c r="O47" s="1" t="s">
        <v>34</v>
      </c>
      <c r="P47" s="1" t="s">
        <v>34</v>
      </c>
      <c r="Q47" s="4" t="s">
        <v>35</v>
      </c>
      <c r="R47" s="4"/>
      <c r="S47" s="4"/>
      <c r="T47" s="4"/>
    </row>
    <row r="48" spans="1:22" x14ac:dyDescent="0.3">
      <c r="A48" s="12" t="s">
        <v>77</v>
      </c>
      <c r="B48" s="13"/>
      <c r="C48" s="14" t="e">
        <f>+'Ingresos Propios '!C50+#REF!+#REF!</f>
        <v>#REF!</v>
      </c>
      <c r="D48" s="14">
        <v>0</v>
      </c>
      <c r="E48" s="14">
        <v>0</v>
      </c>
      <c r="F48" s="14">
        <v>0</v>
      </c>
      <c r="G48" s="1" t="s">
        <v>32</v>
      </c>
      <c r="H48" s="1" t="s">
        <v>17</v>
      </c>
      <c r="I48" s="1">
        <v>20</v>
      </c>
      <c r="J48" s="1">
        <v>25</v>
      </c>
      <c r="K48" s="1">
        <v>30</v>
      </c>
      <c r="L48" s="1">
        <v>25</v>
      </c>
      <c r="M48" s="3">
        <v>45373</v>
      </c>
      <c r="N48" s="1" t="s">
        <v>33</v>
      </c>
      <c r="O48" s="1" t="s">
        <v>34</v>
      </c>
      <c r="P48" s="1" t="s">
        <v>34</v>
      </c>
      <c r="Q48" s="4" t="s">
        <v>35</v>
      </c>
      <c r="R48" s="4"/>
      <c r="S48" s="4"/>
      <c r="T48" s="4"/>
    </row>
    <row r="49" spans="1:22" x14ac:dyDescent="0.3">
      <c r="A49" s="12" t="s">
        <v>78</v>
      </c>
      <c r="B49" s="13"/>
      <c r="C49" s="14" t="e">
        <f>+'Ingresos Propios '!C51+#REF!+#REF!</f>
        <v>#REF!</v>
      </c>
      <c r="D49" s="14">
        <v>0</v>
      </c>
      <c r="E49" s="14">
        <v>0</v>
      </c>
      <c r="F49" s="14">
        <v>0</v>
      </c>
      <c r="G49" s="1" t="s">
        <v>32</v>
      </c>
      <c r="H49" s="1" t="s">
        <v>17</v>
      </c>
      <c r="I49" s="1">
        <v>20</v>
      </c>
      <c r="J49" s="1">
        <v>25</v>
      </c>
      <c r="K49" s="1">
        <v>30</v>
      </c>
      <c r="L49" s="1">
        <v>25</v>
      </c>
      <c r="M49" s="3">
        <v>45528</v>
      </c>
      <c r="N49" s="1" t="s">
        <v>33</v>
      </c>
      <c r="O49" s="1" t="s">
        <v>34</v>
      </c>
      <c r="P49" s="1" t="s">
        <v>34</v>
      </c>
      <c r="Q49" s="4" t="s">
        <v>35</v>
      </c>
      <c r="R49" s="4"/>
      <c r="S49" s="4"/>
      <c r="T49" s="4"/>
    </row>
    <row r="50" spans="1:22" x14ac:dyDescent="0.3">
      <c r="A50" s="12" t="s">
        <v>79</v>
      </c>
      <c r="B50" s="13"/>
      <c r="C50" s="14" t="e">
        <f>+'Ingresos Propios '!C52+#REF!+#REF!</f>
        <v>#REF!</v>
      </c>
      <c r="D50" s="14">
        <v>0</v>
      </c>
      <c r="E50" s="14">
        <v>0</v>
      </c>
      <c r="F50" s="14">
        <v>0</v>
      </c>
      <c r="G50" s="1" t="s">
        <v>32</v>
      </c>
      <c r="H50" s="1" t="s">
        <v>17</v>
      </c>
      <c r="I50" s="1">
        <v>20</v>
      </c>
      <c r="J50" s="1">
        <v>25</v>
      </c>
      <c r="K50" s="1">
        <v>30</v>
      </c>
      <c r="L50" s="1">
        <v>25</v>
      </c>
      <c r="M50" s="3">
        <v>45373</v>
      </c>
      <c r="N50" s="1" t="s">
        <v>33</v>
      </c>
      <c r="O50" s="1" t="s">
        <v>34</v>
      </c>
      <c r="P50" s="1" t="s">
        <v>34</v>
      </c>
      <c r="Q50" s="4" t="s">
        <v>35</v>
      </c>
      <c r="R50" s="4"/>
      <c r="S50" s="4"/>
      <c r="T50" s="4"/>
    </row>
    <row r="51" spans="1:22" x14ac:dyDescent="0.3">
      <c r="A51" s="6" t="s">
        <v>80</v>
      </c>
      <c r="B51" s="7"/>
      <c r="C51" s="8" t="e">
        <f>C52+C56+C63+C71+C75+C84+C88+C94</f>
        <v>#REF!</v>
      </c>
      <c r="D51" s="8">
        <v>0</v>
      </c>
      <c r="E51" s="8">
        <v>0</v>
      </c>
      <c r="F51" s="8">
        <v>0</v>
      </c>
      <c r="G51" s="1" t="s">
        <v>44</v>
      </c>
      <c r="H51" s="1" t="s">
        <v>44</v>
      </c>
      <c r="I51" s="1" t="s">
        <v>44</v>
      </c>
      <c r="J51" s="1" t="s">
        <v>44</v>
      </c>
      <c r="K51" s="1" t="s">
        <v>44</v>
      </c>
      <c r="L51" s="1" t="s">
        <v>44</v>
      </c>
      <c r="M51" s="1" t="s">
        <v>44</v>
      </c>
      <c r="N51" s="1" t="s">
        <v>44</v>
      </c>
      <c r="O51" s="1" t="s">
        <v>44</v>
      </c>
      <c r="P51" s="1" t="s">
        <v>44</v>
      </c>
      <c r="Q51" s="1" t="s">
        <v>44</v>
      </c>
      <c r="R51" s="1"/>
      <c r="S51" s="1"/>
      <c r="T51" s="1"/>
      <c r="V51" s="53" t="e">
        <f>6725763.42-C51</f>
        <v>#REF!</v>
      </c>
    </row>
    <row r="52" spans="1:22" x14ac:dyDescent="0.3">
      <c r="A52" s="9" t="s">
        <v>81</v>
      </c>
      <c r="B52" s="10"/>
      <c r="C52" s="11" t="e">
        <f>SUM(C53:C55)</f>
        <v>#REF!</v>
      </c>
      <c r="D52" s="11">
        <f t="shared" ref="D52:F52" si="7">SUM(D53:D55)</f>
        <v>0</v>
      </c>
      <c r="E52" s="11">
        <f t="shared" si="7"/>
        <v>0</v>
      </c>
      <c r="F52" s="11">
        <f t="shared" si="7"/>
        <v>0</v>
      </c>
      <c r="G52" s="1" t="s">
        <v>44</v>
      </c>
      <c r="H52" s="1" t="s">
        <v>44</v>
      </c>
      <c r="I52" s="1" t="s">
        <v>44</v>
      </c>
      <c r="J52" s="1" t="s">
        <v>44</v>
      </c>
      <c r="K52" s="1" t="s">
        <v>44</v>
      </c>
      <c r="L52" s="1" t="s">
        <v>44</v>
      </c>
      <c r="M52" s="1" t="s">
        <v>44</v>
      </c>
      <c r="N52" s="1" t="s">
        <v>44</v>
      </c>
      <c r="O52" s="1" t="s">
        <v>44</v>
      </c>
      <c r="P52" s="1" t="s">
        <v>44</v>
      </c>
      <c r="Q52" s="1" t="s">
        <v>44</v>
      </c>
      <c r="R52" s="1"/>
      <c r="S52" s="1"/>
      <c r="T52" s="1"/>
    </row>
    <row r="53" spans="1:22" x14ac:dyDescent="0.3">
      <c r="A53" s="12" t="s">
        <v>82</v>
      </c>
      <c r="B53" s="13"/>
      <c r="C53" s="14" t="e">
        <f>+'Ingresos Propios '!C55+#REF!+#REF!</f>
        <v>#REF!</v>
      </c>
      <c r="D53" s="14">
        <v>0</v>
      </c>
      <c r="E53" s="14">
        <v>0</v>
      </c>
      <c r="F53" s="14">
        <v>0</v>
      </c>
      <c r="G53" s="1" t="s">
        <v>32</v>
      </c>
      <c r="H53" s="1" t="s">
        <v>17</v>
      </c>
      <c r="I53" s="1">
        <v>20</v>
      </c>
      <c r="J53" s="1">
        <v>25</v>
      </c>
      <c r="K53" s="1">
        <v>30</v>
      </c>
      <c r="L53" s="1">
        <v>25</v>
      </c>
      <c r="M53" s="3">
        <v>45292</v>
      </c>
      <c r="N53" s="1" t="s">
        <v>33</v>
      </c>
      <c r="O53" s="1" t="s">
        <v>34</v>
      </c>
      <c r="P53" s="1" t="s">
        <v>34</v>
      </c>
      <c r="Q53" s="4" t="s">
        <v>35</v>
      </c>
      <c r="R53" s="4"/>
      <c r="S53" s="4"/>
      <c r="T53" s="4"/>
    </row>
    <row r="54" spans="1:22" x14ac:dyDescent="0.3">
      <c r="A54" s="12" t="s">
        <v>83</v>
      </c>
      <c r="B54" s="13"/>
      <c r="C54" s="14" t="e">
        <f>+'Ingresos Propios '!C56+#REF!+#REF!</f>
        <v>#REF!</v>
      </c>
      <c r="D54" s="14">
        <v>0</v>
      </c>
      <c r="E54" s="14">
        <v>0</v>
      </c>
      <c r="F54" s="14">
        <v>0</v>
      </c>
      <c r="G54" s="1" t="s">
        <v>32</v>
      </c>
      <c r="H54" s="1" t="s">
        <v>17</v>
      </c>
      <c r="I54" s="1">
        <v>20</v>
      </c>
      <c r="J54" s="1">
        <v>25</v>
      </c>
      <c r="K54" s="1">
        <v>30</v>
      </c>
      <c r="L54" s="1">
        <v>25</v>
      </c>
      <c r="M54" s="3">
        <v>45292</v>
      </c>
      <c r="N54" s="1" t="s">
        <v>33</v>
      </c>
      <c r="O54" s="1" t="s">
        <v>34</v>
      </c>
      <c r="P54" s="1" t="s">
        <v>34</v>
      </c>
      <c r="Q54" s="4" t="s">
        <v>35</v>
      </c>
      <c r="R54" s="4"/>
      <c r="S54" s="4"/>
      <c r="T54" s="4"/>
      <c r="V54" s="53"/>
    </row>
    <row r="55" spans="1:22" x14ac:dyDescent="0.3">
      <c r="A55" s="12" t="s">
        <v>84</v>
      </c>
      <c r="B55" s="13"/>
      <c r="C55" s="14" t="e">
        <f>+'Ingresos Propios '!C57+#REF!+#REF!</f>
        <v>#REF!</v>
      </c>
      <c r="D55" s="14">
        <v>0</v>
      </c>
      <c r="E55" s="14">
        <v>0</v>
      </c>
      <c r="F55" s="14">
        <v>0</v>
      </c>
      <c r="G55" s="1" t="s">
        <v>32</v>
      </c>
      <c r="H55" s="1" t="s">
        <v>17</v>
      </c>
      <c r="I55" s="1">
        <v>20</v>
      </c>
      <c r="J55" s="1">
        <v>25</v>
      </c>
      <c r="K55" s="1">
        <v>30</v>
      </c>
      <c r="L55" s="1">
        <v>25</v>
      </c>
      <c r="M55" s="3">
        <v>45528</v>
      </c>
      <c r="N55" s="1" t="s">
        <v>33</v>
      </c>
      <c r="O55" s="1" t="s">
        <v>34</v>
      </c>
      <c r="P55" s="1" t="s">
        <v>34</v>
      </c>
      <c r="Q55" s="4" t="s">
        <v>35</v>
      </c>
      <c r="R55" s="4"/>
      <c r="S55" s="4"/>
      <c r="T55" s="4"/>
    </row>
    <row r="56" spans="1:22" x14ac:dyDescent="0.3">
      <c r="A56" s="9" t="s">
        <v>85</v>
      </c>
      <c r="B56" s="10"/>
      <c r="C56" s="11" t="e">
        <f>SUM(C57:C62)</f>
        <v>#REF!</v>
      </c>
      <c r="D56" s="11">
        <f t="shared" ref="D56:F56" si="8">SUM(D57:D62)</f>
        <v>0</v>
      </c>
      <c r="E56" s="11">
        <f t="shared" si="8"/>
        <v>0</v>
      </c>
      <c r="F56" s="11">
        <f t="shared" si="8"/>
        <v>0</v>
      </c>
      <c r="G56" s="1" t="s">
        <v>44</v>
      </c>
      <c r="H56" s="1" t="s">
        <v>44</v>
      </c>
      <c r="I56" s="1" t="s">
        <v>44</v>
      </c>
      <c r="J56" s="1" t="s">
        <v>44</v>
      </c>
      <c r="K56" s="1" t="s">
        <v>44</v>
      </c>
      <c r="L56" s="1" t="s">
        <v>44</v>
      </c>
      <c r="M56" s="1" t="s">
        <v>44</v>
      </c>
      <c r="N56" s="1" t="s">
        <v>44</v>
      </c>
      <c r="O56" s="1" t="s">
        <v>44</v>
      </c>
      <c r="P56" s="1" t="s">
        <v>44</v>
      </c>
      <c r="Q56" s="1" t="s">
        <v>44</v>
      </c>
      <c r="R56" s="1"/>
      <c r="S56" s="1"/>
      <c r="T56" s="1"/>
    </row>
    <row r="57" spans="1:22" x14ac:dyDescent="0.3">
      <c r="A57" s="12" t="s">
        <v>159</v>
      </c>
      <c r="B57" s="51"/>
      <c r="C57" s="14" t="e">
        <f>+'Ingresos Propios '!C59+#REF!+#REF!</f>
        <v>#REF!</v>
      </c>
      <c r="D57" s="14">
        <v>0</v>
      </c>
      <c r="E57" s="14">
        <v>0</v>
      </c>
      <c r="F57" s="14">
        <v>0</v>
      </c>
      <c r="G57" s="1" t="s">
        <v>32</v>
      </c>
      <c r="H57" s="1" t="s">
        <v>17</v>
      </c>
      <c r="I57" s="1">
        <v>20</v>
      </c>
      <c r="J57" s="1">
        <v>25</v>
      </c>
      <c r="K57" s="1">
        <v>30</v>
      </c>
      <c r="L57" s="1">
        <v>25</v>
      </c>
      <c r="M57" s="3">
        <v>45528</v>
      </c>
      <c r="N57" s="1" t="s">
        <v>33</v>
      </c>
      <c r="O57" s="1" t="s">
        <v>34</v>
      </c>
      <c r="P57" s="1" t="s">
        <v>34</v>
      </c>
      <c r="Q57" s="4" t="s">
        <v>35</v>
      </c>
      <c r="R57" s="1"/>
      <c r="S57" s="1"/>
      <c r="T57" s="1"/>
    </row>
    <row r="58" spans="1:22" x14ac:dyDescent="0.3">
      <c r="A58" s="12" t="s">
        <v>160</v>
      </c>
      <c r="B58" s="51"/>
      <c r="C58" s="14" t="e">
        <f>+'Ingresos Propios '!C60+#REF!+#REF!</f>
        <v>#REF!</v>
      </c>
      <c r="D58" s="14">
        <v>0</v>
      </c>
      <c r="E58" s="14">
        <v>0</v>
      </c>
      <c r="F58" s="14">
        <v>0</v>
      </c>
      <c r="G58" s="1" t="s">
        <v>32</v>
      </c>
      <c r="H58" s="1" t="s">
        <v>17</v>
      </c>
      <c r="I58" s="1">
        <v>20</v>
      </c>
      <c r="J58" s="1">
        <v>25</v>
      </c>
      <c r="K58" s="1">
        <v>30</v>
      </c>
      <c r="L58" s="1">
        <v>25</v>
      </c>
      <c r="M58" s="3">
        <v>45528</v>
      </c>
      <c r="N58" s="1" t="s">
        <v>33</v>
      </c>
      <c r="O58" s="1" t="s">
        <v>34</v>
      </c>
      <c r="P58" s="1" t="s">
        <v>34</v>
      </c>
      <c r="Q58" s="4" t="s">
        <v>35</v>
      </c>
      <c r="R58" s="1"/>
      <c r="S58" s="1"/>
      <c r="T58" s="1"/>
    </row>
    <row r="59" spans="1:22" x14ac:dyDescent="0.3">
      <c r="A59" s="12" t="s">
        <v>86</v>
      </c>
      <c r="B59" s="13"/>
      <c r="C59" s="14" t="e">
        <f>+'Ingresos Propios '!C61+#REF!+#REF!</f>
        <v>#REF!</v>
      </c>
      <c r="D59" s="14">
        <v>0</v>
      </c>
      <c r="E59" s="14">
        <v>0</v>
      </c>
      <c r="F59" s="14">
        <v>0</v>
      </c>
      <c r="G59" s="1" t="s">
        <v>32</v>
      </c>
      <c r="H59" s="1" t="s">
        <v>17</v>
      </c>
      <c r="I59" s="1">
        <v>20</v>
      </c>
      <c r="J59" s="1">
        <v>25</v>
      </c>
      <c r="K59" s="1">
        <v>30</v>
      </c>
      <c r="L59" s="1">
        <v>25</v>
      </c>
      <c r="M59" s="3">
        <v>45528</v>
      </c>
      <c r="N59" s="1" t="s">
        <v>33</v>
      </c>
      <c r="O59" s="1" t="s">
        <v>34</v>
      </c>
      <c r="P59" s="1" t="s">
        <v>34</v>
      </c>
      <c r="Q59" s="4" t="s">
        <v>35</v>
      </c>
      <c r="R59" s="4"/>
      <c r="S59" s="4"/>
      <c r="T59" s="4"/>
    </row>
    <row r="60" spans="1:22" x14ac:dyDescent="0.3">
      <c r="A60" s="12" t="s">
        <v>87</v>
      </c>
      <c r="B60" s="13"/>
      <c r="C60" s="14" t="e">
        <f>+'Ingresos Propios '!C62+#REF!+#REF!</f>
        <v>#REF!</v>
      </c>
      <c r="D60" s="14">
        <v>0</v>
      </c>
      <c r="E60" s="14">
        <v>0</v>
      </c>
      <c r="F60" s="14">
        <v>0</v>
      </c>
      <c r="G60" s="1" t="s">
        <v>32</v>
      </c>
      <c r="H60" s="1" t="s">
        <v>17</v>
      </c>
      <c r="I60" s="1">
        <v>20</v>
      </c>
      <c r="J60" s="1">
        <v>25</v>
      </c>
      <c r="K60" s="1">
        <v>30</v>
      </c>
      <c r="L60" s="1">
        <v>25</v>
      </c>
      <c r="M60" s="3">
        <v>45397</v>
      </c>
      <c r="N60" s="1" t="s">
        <v>33</v>
      </c>
      <c r="O60" s="1" t="s">
        <v>34</v>
      </c>
      <c r="P60" s="1" t="s">
        <v>34</v>
      </c>
      <c r="Q60" s="4" t="s">
        <v>35</v>
      </c>
      <c r="R60" s="4"/>
      <c r="S60" s="4"/>
      <c r="T60" s="4"/>
    </row>
    <row r="61" spans="1:22" ht="14.25" customHeight="1" x14ac:dyDescent="0.3">
      <c r="A61" s="36" t="s">
        <v>88</v>
      </c>
      <c r="B61" s="13"/>
      <c r="C61" s="14" t="e">
        <f>+'Ingresos Propios '!C63+#REF!+#REF!</f>
        <v>#REF!</v>
      </c>
      <c r="D61" s="14">
        <v>0</v>
      </c>
      <c r="E61" s="14">
        <v>0</v>
      </c>
      <c r="F61" s="14">
        <v>0</v>
      </c>
      <c r="G61" s="1" t="s">
        <v>32</v>
      </c>
      <c r="H61" s="1" t="s">
        <v>17</v>
      </c>
      <c r="I61" s="1">
        <v>20</v>
      </c>
      <c r="J61" s="1">
        <v>25</v>
      </c>
      <c r="K61" s="1">
        <v>30</v>
      </c>
      <c r="L61" s="1">
        <v>25</v>
      </c>
      <c r="M61" s="3">
        <v>45397</v>
      </c>
      <c r="N61" s="1" t="s">
        <v>33</v>
      </c>
      <c r="O61" s="1" t="s">
        <v>34</v>
      </c>
      <c r="P61" s="1" t="s">
        <v>34</v>
      </c>
      <c r="Q61" s="4" t="s">
        <v>35</v>
      </c>
      <c r="R61" s="93"/>
      <c r="S61" s="94"/>
      <c r="T61" s="95"/>
    </row>
    <row r="62" spans="1:22" ht="15.75" customHeight="1" x14ac:dyDescent="0.3">
      <c r="A62" s="36" t="s">
        <v>144</v>
      </c>
      <c r="B62" s="13"/>
      <c r="C62" s="14" t="e">
        <f>+'Ingresos Propios '!C64+#REF!+#REF!</f>
        <v>#REF!</v>
      </c>
      <c r="D62" s="14">
        <v>0</v>
      </c>
      <c r="E62" s="14">
        <v>0</v>
      </c>
      <c r="F62" s="14">
        <v>0</v>
      </c>
      <c r="G62" s="1" t="s">
        <v>32</v>
      </c>
      <c r="H62" s="1" t="s">
        <v>17</v>
      </c>
      <c r="I62" s="1">
        <v>20</v>
      </c>
      <c r="J62" s="1">
        <v>25</v>
      </c>
      <c r="K62" s="1">
        <v>30</v>
      </c>
      <c r="L62" s="1">
        <v>25</v>
      </c>
      <c r="M62" s="3">
        <v>45397</v>
      </c>
      <c r="N62" s="1" t="s">
        <v>33</v>
      </c>
      <c r="O62" s="1" t="s">
        <v>34</v>
      </c>
      <c r="P62" s="1" t="s">
        <v>34</v>
      </c>
      <c r="Q62" s="4" t="s">
        <v>35</v>
      </c>
      <c r="R62" s="96"/>
      <c r="S62" s="97"/>
      <c r="T62" s="98"/>
    </row>
    <row r="63" spans="1:22" x14ac:dyDescent="0.3">
      <c r="A63" s="9" t="s">
        <v>89</v>
      </c>
      <c r="B63" s="10"/>
      <c r="C63" s="11" t="e">
        <f>SUM(C64:C70)</f>
        <v>#REF!</v>
      </c>
      <c r="D63" s="11">
        <f t="shared" ref="D63:F63" si="9">SUM(D64:D70)</f>
        <v>0</v>
      </c>
      <c r="E63" s="11">
        <f t="shared" si="9"/>
        <v>0</v>
      </c>
      <c r="F63" s="11">
        <f t="shared" si="9"/>
        <v>0</v>
      </c>
      <c r="G63" s="1" t="s">
        <v>44</v>
      </c>
      <c r="H63" s="1" t="s">
        <v>44</v>
      </c>
      <c r="I63" s="1" t="s">
        <v>44</v>
      </c>
      <c r="J63" s="1" t="s">
        <v>44</v>
      </c>
      <c r="K63" s="1" t="s">
        <v>44</v>
      </c>
      <c r="L63" s="1" t="s">
        <v>44</v>
      </c>
      <c r="M63" s="1" t="s">
        <v>44</v>
      </c>
      <c r="N63" s="1" t="s">
        <v>44</v>
      </c>
      <c r="O63" s="1" t="s">
        <v>44</v>
      </c>
      <c r="P63" s="1" t="s">
        <v>44</v>
      </c>
      <c r="Q63" s="1" t="s">
        <v>44</v>
      </c>
      <c r="R63" s="1"/>
      <c r="S63" s="1"/>
      <c r="T63" s="1"/>
    </row>
    <row r="64" spans="1:22" x14ac:dyDescent="0.3">
      <c r="A64" s="12" t="s">
        <v>90</v>
      </c>
      <c r="B64" s="13"/>
      <c r="C64" s="14" t="e">
        <f>+'Ingresos Propios '!C66+#REF!+#REF!</f>
        <v>#REF!</v>
      </c>
      <c r="D64" s="14">
        <v>0</v>
      </c>
      <c r="E64" s="14">
        <v>0</v>
      </c>
      <c r="F64" s="14">
        <v>0</v>
      </c>
      <c r="G64" s="1" t="s">
        <v>32</v>
      </c>
      <c r="H64" s="1" t="s">
        <v>17</v>
      </c>
      <c r="I64" s="1">
        <v>20</v>
      </c>
      <c r="J64" s="1">
        <v>25</v>
      </c>
      <c r="K64" s="1">
        <v>30</v>
      </c>
      <c r="L64" s="1">
        <v>25</v>
      </c>
      <c r="M64" s="3">
        <v>45528</v>
      </c>
      <c r="N64" s="1" t="s">
        <v>33</v>
      </c>
      <c r="O64" s="1" t="s">
        <v>34</v>
      </c>
      <c r="P64" s="1" t="s">
        <v>34</v>
      </c>
      <c r="Q64" s="4" t="s">
        <v>35</v>
      </c>
      <c r="R64" s="4"/>
      <c r="S64" s="4"/>
      <c r="T64" s="4"/>
    </row>
    <row r="65" spans="1:20" x14ac:dyDescent="0.3">
      <c r="A65" s="12" t="s">
        <v>91</v>
      </c>
      <c r="B65" s="13"/>
      <c r="C65" s="14" t="e">
        <f>+'Ingresos Propios '!C67+#REF!+#REF!</f>
        <v>#REF!</v>
      </c>
      <c r="D65" s="14">
        <v>0</v>
      </c>
      <c r="E65" s="14">
        <v>0</v>
      </c>
      <c r="F65" s="14">
        <v>0</v>
      </c>
      <c r="G65" s="1" t="s">
        <v>32</v>
      </c>
      <c r="H65" s="1" t="s">
        <v>17</v>
      </c>
      <c r="I65" s="1">
        <v>20</v>
      </c>
      <c r="J65" s="1">
        <v>25</v>
      </c>
      <c r="K65" s="1">
        <v>30</v>
      </c>
      <c r="L65" s="1">
        <v>25</v>
      </c>
      <c r="M65" s="3">
        <v>45292</v>
      </c>
      <c r="N65" s="1" t="s">
        <v>33</v>
      </c>
      <c r="O65" s="1" t="s">
        <v>34</v>
      </c>
      <c r="P65" s="1" t="s">
        <v>34</v>
      </c>
      <c r="Q65" s="4" t="s">
        <v>35</v>
      </c>
      <c r="R65" s="4"/>
      <c r="S65" s="4"/>
      <c r="T65" s="4"/>
    </row>
    <row r="66" spans="1:20" x14ac:dyDescent="0.3">
      <c r="A66" s="12" t="s">
        <v>92</v>
      </c>
      <c r="B66" s="13"/>
      <c r="C66" s="14" t="e">
        <f>+'Ingresos Propios '!C68+#REF!+#REF!</f>
        <v>#REF!</v>
      </c>
      <c r="D66" s="14">
        <v>0</v>
      </c>
      <c r="E66" s="14">
        <v>0</v>
      </c>
      <c r="F66" s="14">
        <v>0</v>
      </c>
      <c r="G66" s="1" t="s">
        <v>32</v>
      </c>
      <c r="H66" s="1" t="s">
        <v>17</v>
      </c>
      <c r="I66" s="1">
        <v>20</v>
      </c>
      <c r="J66" s="1">
        <v>25</v>
      </c>
      <c r="K66" s="1">
        <v>30</v>
      </c>
      <c r="L66" s="1">
        <v>25</v>
      </c>
      <c r="M66" s="3">
        <v>44958</v>
      </c>
      <c r="N66" s="1" t="s">
        <v>33</v>
      </c>
      <c r="O66" s="1" t="s">
        <v>34</v>
      </c>
      <c r="P66" s="1" t="s">
        <v>34</v>
      </c>
      <c r="Q66" s="4" t="s">
        <v>35</v>
      </c>
      <c r="R66" s="4"/>
      <c r="S66" s="4"/>
      <c r="T66" s="4"/>
    </row>
    <row r="67" spans="1:20" x14ac:dyDescent="0.3">
      <c r="A67" s="12" t="s">
        <v>145</v>
      </c>
      <c r="B67" s="13"/>
      <c r="C67" s="14" t="e">
        <f>+'Ingresos Propios '!C69+#REF!+#REF!</f>
        <v>#REF!</v>
      </c>
      <c r="D67" s="14">
        <v>0</v>
      </c>
      <c r="E67" s="14">
        <v>0</v>
      </c>
      <c r="F67" s="14">
        <v>0</v>
      </c>
      <c r="G67" s="1" t="s">
        <v>32</v>
      </c>
      <c r="H67" s="1" t="s">
        <v>17</v>
      </c>
      <c r="I67" s="1">
        <v>20</v>
      </c>
      <c r="J67" s="1">
        <v>25</v>
      </c>
      <c r="K67" s="1">
        <v>30</v>
      </c>
      <c r="L67" s="1">
        <v>25</v>
      </c>
      <c r="M67" s="3">
        <v>44958</v>
      </c>
      <c r="N67" s="1" t="s">
        <v>33</v>
      </c>
      <c r="O67" s="1" t="s">
        <v>34</v>
      </c>
      <c r="P67" s="1" t="s">
        <v>34</v>
      </c>
      <c r="Q67" s="4" t="s">
        <v>35</v>
      </c>
      <c r="R67" s="4"/>
      <c r="S67" s="4"/>
      <c r="T67" s="4"/>
    </row>
    <row r="68" spans="1:20" x14ac:dyDescent="0.3">
      <c r="A68" s="12" t="s">
        <v>93</v>
      </c>
      <c r="B68" s="13"/>
      <c r="C68" s="14" t="e">
        <f>+'Ingresos Propios '!C70+#REF!+#REF!</f>
        <v>#REF!</v>
      </c>
      <c r="D68" s="14">
        <v>0</v>
      </c>
      <c r="E68" s="14">
        <v>0</v>
      </c>
      <c r="F68" s="14">
        <v>0</v>
      </c>
      <c r="G68" s="1" t="s">
        <v>32</v>
      </c>
      <c r="H68" s="1" t="s">
        <v>17</v>
      </c>
      <c r="I68" s="1">
        <v>20</v>
      </c>
      <c r="J68" s="1">
        <v>25</v>
      </c>
      <c r="K68" s="1">
        <v>30</v>
      </c>
      <c r="L68" s="1">
        <v>25</v>
      </c>
      <c r="M68" s="3">
        <v>45426</v>
      </c>
      <c r="N68" s="1" t="s">
        <v>33</v>
      </c>
      <c r="O68" s="1" t="s">
        <v>34</v>
      </c>
      <c r="P68" s="1" t="s">
        <v>34</v>
      </c>
      <c r="Q68" s="4" t="s">
        <v>35</v>
      </c>
      <c r="R68" s="4"/>
      <c r="S68" s="4"/>
      <c r="T68" s="4"/>
    </row>
    <row r="69" spans="1:20" ht="15.75" customHeight="1" x14ac:dyDescent="0.3">
      <c r="A69" s="36" t="s">
        <v>94</v>
      </c>
      <c r="B69" s="37"/>
      <c r="C69" s="14" t="e">
        <f>+'Ingresos Propios '!C71+#REF!+#REF!</f>
        <v>#REF!</v>
      </c>
      <c r="D69" s="14">
        <v>0</v>
      </c>
      <c r="E69" s="14">
        <v>0</v>
      </c>
      <c r="F69" s="14">
        <v>0</v>
      </c>
      <c r="G69" s="1" t="s">
        <v>32</v>
      </c>
      <c r="H69" s="1" t="s">
        <v>17</v>
      </c>
      <c r="I69" s="1">
        <v>20</v>
      </c>
      <c r="J69" s="1">
        <v>25</v>
      </c>
      <c r="K69" s="1">
        <v>30</v>
      </c>
      <c r="L69" s="1">
        <v>25</v>
      </c>
      <c r="M69" s="3">
        <v>45427</v>
      </c>
      <c r="N69" s="1" t="s">
        <v>33</v>
      </c>
      <c r="O69" s="1" t="s">
        <v>34</v>
      </c>
      <c r="P69" s="1" t="s">
        <v>34</v>
      </c>
      <c r="Q69" s="4" t="s">
        <v>35</v>
      </c>
      <c r="R69" s="93"/>
      <c r="S69" s="94"/>
      <c r="T69" s="95"/>
    </row>
    <row r="70" spans="1:20" x14ac:dyDescent="0.3">
      <c r="A70" s="12" t="s">
        <v>95</v>
      </c>
      <c r="B70" s="13"/>
      <c r="C70" s="14" t="e">
        <f>+'Ingresos Propios '!C72+#REF!+#REF!</f>
        <v>#REF!</v>
      </c>
      <c r="D70" s="14">
        <v>0</v>
      </c>
      <c r="E70" s="14">
        <v>0</v>
      </c>
      <c r="F70" s="14">
        <v>0</v>
      </c>
      <c r="G70" s="1" t="s">
        <v>32</v>
      </c>
      <c r="H70" s="1" t="s">
        <v>17</v>
      </c>
      <c r="I70" s="1">
        <v>20</v>
      </c>
      <c r="J70" s="1">
        <v>25</v>
      </c>
      <c r="K70" s="1">
        <v>30</v>
      </c>
      <c r="L70" s="1">
        <v>25</v>
      </c>
      <c r="M70" s="3">
        <v>45366</v>
      </c>
      <c r="N70" s="1" t="s">
        <v>33</v>
      </c>
      <c r="O70" s="1" t="s">
        <v>34</v>
      </c>
      <c r="P70" s="1" t="s">
        <v>34</v>
      </c>
      <c r="Q70" s="4" t="s">
        <v>35</v>
      </c>
      <c r="R70" s="4"/>
      <c r="S70" s="4"/>
      <c r="T70" s="4"/>
    </row>
    <row r="71" spans="1:20" x14ac:dyDescent="0.3">
      <c r="A71" s="9" t="s">
        <v>96</v>
      </c>
      <c r="B71" s="10"/>
      <c r="C71" s="11" t="e">
        <f>SUM(C72:C74)</f>
        <v>#REF!</v>
      </c>
      <c r="D71" s="11">
        <f t="shared" ref="D71:F71" si="10">SUM(D72:D74)</f>
        <v>0</v>
      </c>
      <c r="E71" s="11">
        <f t="shared" si="10"/>
        <v>0</v>
      </c>
      <c r="F71" s="11">
        <f t="shared" si="10"/>
        <v>0</v>
      </c>
      <c r="G71" s="1" t="s">
        <v>44</v>
      </c>
      <c r="H71" s="1" t="s">
        <v>44</v>
      </c>
      <c r="I71" s="1" t="s">
        <v>44</v>
      </c>
      <c r="J71" s="1" t="s">
        <v>44</v>
      </c>
      <c r="K71" s="1" t="s">
        <v>44</v>
      </c>
      <c r="L71" s="1" t="s">
        <v>44</v>
      </c>
      <c r="M71" s="1" t="s">
        <v>44</v>
      </c>
      <c r="N71" s="1" t="s">
        <v>44</v>
      </c>
      <c r="O71" s="1" t="s">
        <v>44</v>
      </c>
      <c r="P71" s="1" t="s">
        <v>44</v>
      </c>
      <c r="Q71" s="1" t="s">
        <v>44</v>
      </c>
      <c r="R71" s="1"/>
      <c r="S71" s="1"/>
      <c r="T71" s="1"/>
    </row>
    <row r="72" spans="1:20" x14ac:dyDescent="0.3">
      <c r="A72" s="12" t="s">
        <v>97</v>
      </c>
      <c r="B72" s="13"/>
      <c r="C72" s="14" t="e">
        <f>+'Ingresos Propios '!C74+#REF!+#REF!</f>
        <v>#REF!</v>
      </c>
      <c r="D72" s="14">
        <v>0</v>
      </c>
      <c r="E72" s="14">
        <v>0</v>
      </c>
      <c r="F72" s="14">
        <v>0</v>
      </c>
      <c r="G72" s="1" t="s">
        <v>32</v>
      </c>
      <c r="H72" s="1" t="s">
        <v>17</v>
      </c>
      <c r="I72" s="1">
        <v>20</v>
      </c>
      <c r="J72" s="1">
        <v>25</v>
      </c>
      <c r="K72" s="1">
        <v>30</v>
      </c>
      <c r="L72" s="1">
        <v>25</v>
      </c>
      <c r="M72" s="3">
        <v>45352</v>
      </c>
      <c r="N72" s="1" t="s">
        <v>33</v>
      </c>
      <c r="O72" s="1" t="s">
        <v>34</v>
      </c>
      <c r="P72" s="1" t="s">
        <v>34</v>
      </c>
      <c r="Q72" s="4" t="s">
        <v>35</v>
      </c>
      <c r="R72" s="4"/>
      <c r="S72" s="4"/>
      <c r="T72" s="4"/>
    </row>
    <row r="73" spans="1:20" x14ac:dyDescent="0.3">
      <c r="A73" s="12" t="s">
        <v>146</v>
      </c>
      <c r="B73" s="13"/>
      <c r="C73" s="14" t="e">
        <f>+'Ingresos Propios '!C75+#REF!+#REF!</f>
        <v>#REF!</v>
      </c>
      <c r="D73" s="14">
        <v>0</v>
      </c>
      <c r="E73" s="14">
        <v>0</v>
      </c>
      <c r="F73" s="14">
        <v>0</v>
      </c>
      <c r="G73" s="1" t="s">
        <v>32</v>
      </c>
      <c r="H73" s="1" t="s">
        <v>17</v>
      </c>
      <c r="I73" s="1">
        <v>20</v>
      </c>
      <c r="J73" s="1">
        <v>25</v>
      </c>
      <c r="K73" s="1">
        <v>30</v>
      </c>
      <c r="L73" s="1">
        <v>25</v>
      </c>
      <c r="M73" s="3">
        <v>45352</v>
      </c>
      <c r="N73" s="1" t="s">
        <v>33</v>
      </c>
      <c r="O73" s="1" t="s">
        <v>34</v>
      </c>
      <c r="P73" s="1" t="s">
        <v>34</v>
      </c>
      <c r="Q73" s="4" t="s">
        <v>35</v>
      </c>
      <c r="R73" s="4"/>
      <c r="S73" s="4"/>
      <c r="T73" s="4"/>
    </row>
    <row r="74" spans="1:20" x14ac:dyDescent="0.3">
      <c r="A74" s="12" t="s">
        <v>98</v>
      </c>
      <c r="B74" s="13"/>
      <c r="C74" s="14" t="e">
        <f>+'Ingresos Propios '!C76+#REF!+#REF!</f>
        <v>#REF!</v>
      </c>
      <c r="D74" s="14">
        <v>0</v>
      </c>
      <c r="E74" s="14">
        <v>0</v>
      </c>
      <c r="F74" s="14">
        <v>0</v>
      </c>
      <c r="G74" s="1" t="s">
        <v>32</v>
      </c>
      <c r="H74" s="1" t="s">
        <v>17</v>
      </c>
      <c r="I74" s="1">
        <v>20</v>
      </c>
      <c r="J74" s="1">
        <v>25</v>
      </c>
      <c r="K74" s="1">
        <v>30</v>
      </c>
      <c r="L74" s="1">
        <v>25</v>
      </c>
      <c r="M74" s="3">
        <v>45366</v>
      </c>
      <c r="N74" s="1" t="s">
        <v>33</v>
      </c>
      <c r="O74" s="1" t="s">
        <v>34</v>
      </c>
      <c r="P74" s="1" t="s">
        <v>34</v>
      </c>
      <c r="Q74" s="4" t="s">
        <v>35</v>
      </c>
      <c r="R74" s="4"/>
      <c r="S74" s="4"/>
      <c r="T74" s="4"/>
    </row>
    <row r="75" spans="1:20" x14ac:dyDescent="0.3">
      <c r="A75" s="9" t="s">
        <v>99</v>
      </c>
      <c r="B75" s="10"/>
      <c r="C75" s="11" t="e">
        <f>SUM(C76:C83)</f>
        <v>#REF!</v>
      </c>
      <c r="D75" s="11">
        <f t="shared" ref="D75:F75" si="11">SUM(D76:D83)</f>
        <v>0</v>
      </c>
      <c r="E75" s="11">
        <f t="shared" si="11"/>
        <v>0</v>
      </c>
      <c r="F75" s="11">
        <f t="shared" si="11"/>
        <v>0</v>
      </c>
      <c r="G75" s="1" t="s">
        <v>44</v>
      </c>
      <c r="H75" s="1" t="s">
        <v>44</v>
      </c>
      <c r="I75" s="1" t="s">
        <v>44</v>
      </c>
      <c r="J75" s="1" t="s">
        <v>44</v>
      </c>
      <c r="K75" s="1" t="s">
        <v>44</v>
      </c>
      <c r="L75" s="1" t="s">
        <v>44</v>
      </c>
      <c r="M75" s="1" t="s">
        <v>44</v>
      </c>
      <c r="N75" s="1" t="s">
        <v>44</v>
      </c>
      <c r="O75" s="1" t="s">
        <v>44</v>
      </c>
      <c r="P75" s="1" t="s">
        <v>44</v>
      </c>
      <c r="Q75" s="1" t="s">
        <v>44</v>
      </c>
      <c r="R75" s="1"/>
      <c r="S75" s="1"/>
      <c r="T75" s="1"/>
    </row>
    <row r="76" spans="1:20" x14ac:dyDescent="0.3">
      <c r="A76" s="12" t="s">
        <v>100</v>
      </c>
      <c r="B76" s="13"/>
      <c r="C76" s="14" t="e">
        <f>+'Ingresos Propios '!C78+#REF!+#REF!</f>
        <v>#REF!</v>
      </c>
      <c r="D76" s="14">
        <v>0</v>
      </c>
      <c r="E76" s="14">
        <v>0</v>
      </c>
      <c r="F76" s="14">
        <v>0</v>
      </c>
      <c r="G76" s="1" t="s">
        <v>32</v>
      </c>
      <c r="H76" s="1" t="s">
        <v>17</v>
      </c>
      <c r="I76" s="1">
        <v>20</v>
      </c>
      <c r="J76" s="1">
        <v>25</v>
      </c>
      <c r="K76" s="1">
        <v>30</v>
      </c>
      <c r="L76" s="1">
        <v>25</v>
      </c>
      <c r="M76" s="3">
        <v>45292</v>
      </c>
      <c r="N76" s="1" t="s">
        <v>33</v>
      </c>
      <c r="O76" s="1" t="s">
        <v>34</v>
      </c>
      <c r="P76" s="1" t="s">
        <v>34</v>
      </c>
      <c r="Q76" s="4" t="s">
        <v>35</v>
      </c>
      <c r="R76" s="4"/>
      <c r="S76" s="4"/>
      <c r="T76" s="4"/>
    </row>
    <row r="77" spans="1:20" x14ac:dyDescent="0.3">
      <c r="A77" s="12" t="s">
        <v>101</v>
      </c>
      <c r="B77" s="13"/>
      <c r="C77" s="14" t="e">
        <f>+'Ingresos Propios '!C79+#REF!+#REF!</f>
        <v>#REF!</v>
      </c>
      <c r="D77" s="14">
        <v>0</v>
      </c>
      <c r="E77" s="14">
        <v>0</v>
      </c>
      <c r="F77" s="14">
        <v>0</v>
      </c>
      <c r="G77" s="1" t="s">
        <v>32</v>
      </c>
      <c r="H77" s="1" t="s">
        <v>17</v>
      </c>
      <c r="I77" s="1">
        <v>20</v>
      </c>
      <c r="J77" s="1">
        <v>25</v>
      </c>
      <c r="K77" s="1">
        <v>30</v>
      </c>
      <c r="L77" s="1">
        <v>25</v>
      </c>
      <c r="M77" s="3">
        <v>45323</v>
      </c>
      <c r="N77" s="1" t="s">
        <v>33</v>
      </c>
      <c r="O77" s="1" t="s">
        <v>34</v>
      </c>
      <c r="P77" s="1" t="s">
        <v>34</v>
      </c>
      <c r="Q77" s="4" t="s">
        <v>35</v>
      </c>
      <c r="R77" s="4"/>
      <c r="S77" s="4"/>
      <c r="T77" s="4"/>
    </row>
    <row r="78" spans="1:20" x14ac:dyDescent="0.3">
      <c r="A78" s="12" t="s">
        <v>102</v>
      </c>
      <c r="B78" s="13"/>
      <c r="C78" s="14" t="e">
        <f>+'Ingresos Propios '!C80+#REF!+#REF!</f>
        <v>#REF!</v>
      </c>
      <c r="D78" s="14">
        <v>0</v>
      </c>
      <c r="E78" s="14">
        <v>0</v>
      </c>
      <c r="F78" s="14">
        <v>0</v>
      </c>
      <c r="G78" s="1" t="s">
        <v>32</v>
      </c>
      <c r="H78" s="1" t="s">
        <v>17</v>
      </c>
      <c r="I78" s="1">
        <v>20</v>
      </c>
      <c r="J78" s="1">
        <v>25</v>
      </c>
      <c r="K78" s="1">
        <v>30</v>
      </c>
      <c r="L78" s="1">
        <v>25</v>
      </c>
      <c r="M78" s="3">
        <v>45366</v>
      </c>
      <c r="N78" s="1" t="s">
        <v>33</v>
      </c>
      <c r="O78" s="1" t="s">
        <v>34</v>
      </c>
      <c r="P78" s="1" t="s">
        <v>34</v>
      </c>
      <c r="Q78" s="4" t="s">
        <v>35</v>
      </c>
      <c r="R78" s="4"/>
      <c r="S78" s="4"/>
      <c r="T78" s="4"/>
    </row>
    <row r="79" spans="1:20" x14ac:dyDescent="0.3">
      <c r="A79" s="12" t="s">
        <v>103</v>
      </c>
      <c r="B79" s="13"/>
      <c r="C79" s="14" t="e">
        <f>+'Ingresos Propios '!C81+#REF!+#REF!</f>
        <v>#REF!</v>
      </c>
      <c r="D79" s="14">
        <v>0</v>
      </c>
      <c r="E79" s="14">
        <v>0</v>
      </c>
      <c r="F79" s="14">
        <v>0</v>
      </c>
      <c r="G79" s="1" t="s">
        <v>32</v>
      </c>
      <c r="H79" s="1" t="s">
        <v>17</v>
      </c>
      <c r="I79" s="1">
        <v>20</v>
      </c>
      <c r="J79" s="1">
        <v>25</v>
      </c>
      <c r="K79" s="1">
        <v>30</v>
      </c>
      <c r="L79" s="1">
        <v>25</v>
      </c>
      <c r="M79" s="3">
        <v>45528</v>
      </c>
      <c r="N79" s="1" t="s">
        <v>33</v>
      </c>
      <c r="O79" s="1" t="s">
        <v>34</v>
      </c>
      <c r="P79" s="1" t="s">
        <v>34</v>
      </c>
      <c r="Q79" s="4" t="s">
        <v>35</v>
      </c>
      <c r="R79" s="4"/>
      <c r="S79" s="4"/>
      <c r="T79" s="4"/>
    </row>
    <row r="80" spans="1:20" x14ac:dyDescent="0.3">
      <c r="A80" s="12" t="s">
        <v>104</v>
      </c>
      <c r="B80" s="13"/>
      <c r="C80" s="14" t="e">
        <f>+'Ingresos Propios '!C82+#REF!+#REF!</f>
        <v>#REF!</v>
      </c>
      <c r="D80" s="14">
        <v>0</v>
      </c>
      <c r="E80" s="14">
        <v>0</v>
      </c>
      <c r="F80" s="14">
        <v>0</v>
      </c>
      <c r="G80" s="1" t="s">
        <v>32</v>
      </c>
      <c r="H80" s="1" t="s">
        <v>17</v>
      </c>
      <c r="I80" s="1">
        <v>20</v>
      </c>
      <c r="J80" s="1">
        <v>25</v>
      </c>
      <c r="K80" s="1">
        <v>30</v>
      </c>
      <c r="L80" s="1">
        <v>25</v>
      </c>
      <c r="M80" s="3">
        <v>45474</v>
      </c>
      <c r="N80" s="1" t="s">
        <v>33</v>
      </c>
      <c r="O80" s="1" t="s">
        <v>34</v>
      </c>
      <c r="P80" s="1" t="s">
        <v>34</v>
      </c>
      <c r="Q80" s="4" t="s">
        <v>35</v>
      </c>
      <c r="R80" s="4"/>
      <c r="S80" s="4"/>
      <c r="T80" s="4"/>
    </row>
    <row r="81" spans="1:20" x14ac:dyDescent="0.3">
      <c r="A81" s="12" t="s">
        <v>105</v>
      </c>
      <c r="B81" s="13"/>
      <c r="C81" s="14" t="e">
        <f>+'Ingresos Propios '!C83+#REF!+#REF!</f>
        <v>#REF!</v>
      </c>
      <c r="D81" s="14">
        <v>0</v>
      </c>
      <c r="E81" s="14">
        <v>0</v>
      </c>
      <c r="F81" s="14">
        <v>0</v>
      </c>
      <c r="G81" s="1" t="s">
        <v>32</v>
      </c>
      <c r="H81" s="1" t="s">
        <v>17</v>
      </c>
      <c r="I81" s="1">
        <v>20</v>
      </c>
      <c r="J81" s="1">
        <v>25</v>
      </c>
      <c r="K81" s="1">
        <v>30</v>
      </c>
      <c r="L81" s="1">
        <v>25</v>
      </c>
      <c r="M81" s="3">
        <v>45413</v>
      </c>
      <c r="N81" s="1" t="s">
        <v>33</v>
      </c>
      <c r="O81" s="1" t="s">
        <v>34</v>
      </c>
      <c r="P81" s="1" t="s">
        <v>34</v>
      </c>
      <c r="Q81" s="4" t="s">
        <v>35</v>
      </c>
      <c r="R81" s="4"/>
      <c r="S81" s="4"/>
      <c r="T81" s="4"/>
    </row>
    <row r="82" spans="1:20" ht="73.95" customHeight="1" x14ac:dyDescent="0.3">
      <c r="A82" s="36" t="s">
        <v>106</v>
      </c>
      <c r="B82" s="13"/>
      <c r="C82" s="14" t="e">
        <f>+'Ingresos Propios '!C84+#REF!+#REF!</f>
        <v>#REF!</v>
      </c>
      <c r="D82" s="14">
        <v>0</v>
      </c>
      <c r="E82" s="14">
        <v>0</v>
      </c>
      <c r="F82" s="14">
        <v>0</v>
      </c>
      <c r="G82" s="1" t="s">
        <v>32</v>
      </c>
      <c r="H82" s="1" t="s">
        <v>17</v>
      </c>
      <c r="I82" s="1">
        <v>20</v>
      </c>
      <c r="J82" s="1">
        <v>25</v>
      </c>
      <c r="K82" s="1">
        <v>30</v>
      </c>
      <c r="L82" s="1">
        <v>25</v>
      </c>
      <c r="M82" s="3">
        <v>45366</v>
      </c>
      <c r="N82" s="1" t="s">
        <v>33</v>
      </c>
      <c r="O82" s="1" t="s">
        <v>34</v>
      </c>
      <c r="P82" s="1" t="s">
        <v>34</v>
      </c>
      <c r="Q82" s="4" t="s">
        <v>35</v>
      </c>
      <c r="R82" s="93" t="s">
        <v>151</v>
      </c>
      <c r="S82" s="94"/>
      <c r="T82" s="95"/>
    </row>
    <row r="83" spans="1:20" x14ac:dyDescent="0.3">
      <c r="A83" s="12" t="s">
        <v>107</v>
      </c>
      <c r="B83" s="13"/>
      <c r="C83" s="14" t="e">
        <f>+'Ingresos Propios '!C85+#REF!+#REF!</f>
        <v>#REF!</v>
      </c>
      <c r="D83" s="14">
        <v>0</v>
      </c>
      <c r="E83" s="14">
        <v>0</v>
      </c>
      <c r="F83" s="14">
        <v>0</v>
      </c>
      <c r="G83" s="1" t="s">
        <v>32</v>
      </c>
      <c r="H83" s="1" t="s">
        <v>17</v>
      </c>
      <c r="I83" s="1">
        <v>20</v>
      </c>
      <c r="J83" s="1">
        <v>25</v>
      </c>
      <c r="K83" s="1">
        <v>30</v>
      </c>
      <c r="L83" s="1">
        <v>25</v>
      </c>
      <c r="M83" s="3">
        <v>45366</v>
      </c>
      <c r="N83" s="1" t="s">
        <v>33</v>
      </c>
      <c r="O83" s="1" t="s">
        <v>34</v>
      </c>
      <c r="P83" s="1" t="s">
        <v>34</v>
      </c>
      <c r="Q83" s="4" t="s">
        <v>35</v>
      </c>
      <c r="R83" s="4"/>
      <c r="S83" s="4"/>
      <c r="T83" s="4"/>
    </row>
    <row r="84" spans="1:20" x14ac:dyDescent="0.3">
      <c r="A84" s="9" t="s">
        <v>108</v>
      </c>
      <c r="B84" s="10"/>
      <c r="C84" s="11" t="e">
        <f>SUM(C85:C87)</f>
        <v>#REF!</v>
      </c>
      <c r="D84" s="11">
        <f t="shared" ref="D84:F84" si="12">SUM(D85:D87)</f>
        <v>0</v>
      </c>
      <c r="E84" s="11">
        <f t="shared" si="12"/>
        <v>0</v>
      </c>
      <c r="F84" s="11">
        <f t="shared" si="12"/>
        <v>0</v>
      </c>
      <c r="G84" s="1" t="s">
        <v>44</v>
      </c>
      <c r="H84" s="1" t="s">
        <v>44</v>
      </c>
      <c r="I84" s="1" t="s">
        <v>44</v>
      </c>
      <c r="J84" s="1" t="s">
        <v>44</v>
      </c>
      <c r="K84" s="1" t="s">
        <v>44</v>
      </c>
      <c r="L84" s="1" t="s">
        <v>44</v>
      </c>
      <c r="M84" s="1" t="s">
        <v>44</v>
      </c>
      <c r="N84" s="1" t="s">
        <v>44</v>
      </c>
      <c r="O84" s="1" t="s">
        <v>44</v>
      </c>
      <c r="P84" s="1" t="s">
        <v>44</v>
      </c>
      <c r="Q84" s="1" t="s">
        <v>44</v>
      </c>
      <c r="R84" s="1"/>
      <c r="S84" s="1"/>
      <c r="T84" s="1"/>
    </row>
    <row r="85" spans="1:20" x14ac:dyDescent="0.3">
      <c r="A85" s="12" t="s">
        <v>109</v>
      </c>
      <c r="B85" s="13"/>
      <c r="C85" s="14" t="e">
        <f>+'Ingresos Propios '!C87+#REF!+#REF!</f>
        <v>#REF!</v>
      </c>
      <c r="D85" s="14">
        <v>0</v>
      </c>
      <c r="E85" s="14">
        <v>0</v>
      </c>
      <c r="F85" s="14">
        <v>0</v>
      </c>
      <c r="G85" s="1" t="s">
        <v>32</v>
      </c>
      <c r="H85" s="1" t="s">
        <v>17</v>
      </c>
      <c r="I85" s="1">
        <v>20</v>
      </c>
      <c r="J85" s="1">
        <v>25</v>
      </c>
      <c r="K85" s="1">
        <v>30</v>
      </c>
      <c r="L85" s="1">
        <v>25</v>
      </c>
      <c r="M85" s="3">
        <v>45366</v>
      </c>
      <c r="N85" s="1" t="s">
        <v>33</v>
      </c>
      <c r="O85" s="1" t="s">
        <v>34</v>
      </c>
      <c r="P85" s="1" t="s">
        <v>34</v>
      </c>
      <c r="Q85" s="4" t="s">
        <v>35</v>
      </c>
      <c r="R85" s="4"/>
      <c r="S85" s="4"/>
      <c r="T85" s="4"/>
    </row>
    <row r="86" spans="1:20" x14ac:dyDescent="0.3">
      <c r="A86" s="12" t="s">
        <v>110</v>
      </c>
      <c r="B86" s="13"/>
      <c r="C86" s="14" t="e">
        <f>+'Ingresos Propios '!C88+#REF!+#REF!</f>
        <v>#REF!</v>
      </c>
      <c r="D86" s="14">
        <v>0</v>
      </c>
      <c r="E86" s="14">
        <v>0</v>
      </c>
      <c r="F86" s="14">
        <v>0</v>
      </c>
      <c r="G86" s="1" t="s">
        <v>32</v>
      </c>
      <c r="H86" s="1" t="s">
        <v>17</v>
      </c>
      <c r="I86" s="1">
        <v>20</v>
      </c>
      <c r="J86" s="1">
        <v>25</v>
      </c>
      <c r="K86" s="1">
        <v>30</v>
      </c>
      <c r="L86" s="1">
        <v>25</v>
      </c>
      <c r="M86" s="3">
        <v>45323</v>
      </c>
      <c r="N86" s="1" t="s">
        <v>33</v>
      </c>
      <c r="O86" s="1" t="s">
        <v>34</v>
      </c>
      <c r="P86" s="1" t="s">
        <v>34</v>
      </c>
      <c r="Q86" s="4" t="s">
        <v>35</v>
      </c>
      <c r="R86" s="4"/>
      <c r="S86" s="4"/>
      <c r="T86" s="4"/>
    </row>
    <row r="87" spans="1:20" x14ac:dyDescent="0.3">
      <c r="A87" s="12" t="s">
        <v>147</v>
      </c>
      <c r="B87" s="13"/>
      <c r="C87" s="14" t="e">
        <f>+'Ingresos Propios '!C89+#REF!+#REF!</f>
        <v>#REF!</v>
      </c>
      <c r="D87" s="14">
        <v>0</v>
      </c>
      <c r="E87" s="14">
        <v>0</v>
      </c>
      <c r="F87" s="14">
        <v>0</v>
      </c>
      <c r="G87" s="1" t="s">
        <v>32</v>
      </c>
      <c r="H87" s="1" t="s">
        <v>17</v>
      </c>
      <c r="I87" s="1">
        <v>20</v>
      </c>
      <c r="J87" s="1">
        <v>25</v>
      </c>
      <c r="K87" s="1">
        <v>30</v>
      </c>
      <c r="L87" s="1">
        <v>25</v>
      </c>
      <c r="M87" s="3">
        <v>45323</v>
      </c>
      <c r="N87" s="1" t="s">
        <v>33</v>
      </c>
      <c r="O87" s="1" t="s">
        <v>34</v>
      </c>
      <c r="P87" s="1" t="s">
        <v>34</v>
      </c>
      <c r="Q87" s="4" t="s">
        <v>35</v>
      </c>
      <c r="R87" s="4"/>
      <c r="S87" s="4"/>
      <c r="T87" s="4"/>
    </row>
    <row r="88" spans="1:20" x14ac:dyDescent="0.3">
      <c r="A88" s="9" t="s">
        <v>111</v>
      </c>
      <c r="B88" s="10"/>
      <c r="C88" s="11" t="e">
        <f>SUM(C89:C93)</f>
        <v>#REF!</v>
      </c>
      <c r="D88" s="11">
        <f t="shared" ref="D88:F88" si="13">SUM(D89:D93)</f>
        <v>0</v>
      </c>
      <c r="E88" s="11">
        <f t="shared" si="13"/>
        <v>0</v>
      </c>
      <c r="F88" s="11">
        <f t="shared" si="13"/>
        <v>0</v>
      </c>
      <c r="G88" s="1" t="s">
        <v>44</v>
      </c>
      <c r="H88" s="1" t="s">
        <v>44</v>
      </c>
      <c r="I88" s="1" t="s">
        <v>44</v>
      </c>
      <c r="J88" s="1" t="s">
        <v>44</v>
      </c>
      <c r="K88" s="1" t="s">
        <v>44</v>
      </c>
      <c r="L88" s="1" t="s">
        <v>44</v>
      </c>
      <c r="M88" s="1" t="s">
        <v>44</v>
      </c>
      <c r="N88" s="1" t="s">
        <v>44</v>
      </c>
      <c r="O88" s="1" t="s">
        <v>44</v>
      </c>
      <c r="P88" s="1" t="s">
        <v>44</v>
      </c>
      <c r="Q88" s="1" t="s">
        <v>44</v>
      </c>
      <c r="R88" s="1"/>
      <c r="S88" s="1"/>
      <c r="T88" s="1"/>
    </row>
    <row r="89" spans="1:20" x14ac:dyDescent="0.3">
      <c r="A89" s="12" t="s">
        <v>112</v>
      </c>
      <c r="B89" s="13"/>
      <c r="C89" s="14" t="e">
        <f>+'Ingresos Propios '!C91+#REF!+#REF!</f>
        <v>#REF!</v>
      </c>
      <c r="D89" s="14">
        <v>0</v>
      </c>
      <c r="E89" s="14">
        <v>0</v>
      </c>
      <c r="F89" s="14">
        <v>0</v>
      </c>
      <c r="G89" s="1" t="s">
        <v>32</v>
      </c>
      <c r="H89" s="1" t="s">
        <v>17</v>
      </c>
      <c r="I89" s="1">
        <v>20</v>
      </c>
      <c r="J89" s="1">
        <v>25</v>
      </c>
      <c r="K89" s="1">
        <v>30</v>
      </c>
      <c r="L89" s="1">
        <v>25</v>
      </c>
      <c r="M89" s="3">
        <v>45373</v>
      </c>
      <c r="N89" s="1" t="s">
        <v>33</v>
      </c>
      <c r="O89" s="1" t="s">
        <v>34</v>
      </c>
      <c r="P89" s="1" t="s">
        <v>34</v>
      </c>
      <c r="Q89" s="4" t="s">
        <v>35</v>
      </c>
      <c r="R89" s="4"/>
      <c r="S89" s="4"/>
      <c r="T89" s="4"/>
    </row>
    <row r="90" spans="1:20" x14ac:dyDescent="0.3">
      <c r="A90" s="12" t="s">
        <v>113</v>
      </c>
      <c r="B90" s="13"/>
      <c r="C90" s="14" t="e">
        <f>+'Ingresos Propios '!C92+#REF!+#REF!</f>
        <v>#REF!</v>
      </c>
      <c r="D90" s="14">
        <v>0</v>
      </c>
      <c r="E90" s="14">
        <v>0</v>
      </c>
      <c r="F90" s="14">
        <v>0</v>
      </c>
      <c r="G90" s="1" t="s">
        <v>32</v>
      </c>
      <c r="H90" s="1" t="s">
        <v>17</v>
      </c>
      <c r="I90" s="1">
        <v>20</v>
      </c>
      <c r="J90" s="1">
        <v>25</v>
      </c>
      <c r="K90" s="1">
        <v>30</v>
      </c>
      <c r="L90" s="1">
        <v>25</v>
      </c>
      <c r="M90" s="3">
        <v>45397</v>
      </c>
      <c r="N90" s="1" t="s">
        <v>33</v>
      </c>
      <c r="O90" s="1" t="s">
        <v>34</v>
      </c>
      <c r="P90" s="1" t="s">
        <v>34</v>
      </c>
      <c r="Q90" s="4" t="s">
        <v>35</v>
      </c>
      <c r="R90" s="4"/>
      <c r="S90" s="4"/>
      <c r="T90" s="4"/>
    </row>
    <row r="91" spans="1:20" x14ac:dyDescent="0.3">
      <c r="A91" s="12" t="s">
        <v>114</v>
      </c>
      <c r="B91" s="13"/>
      <c r="C91" s="14" t="e">
        <f>+'Ingresos Propios '!C93+#REF!+#REF!</f>
        <v>#REF!</v>
      </c>
      <c r="D91" s="14">
        <v>0</v>
      </c>
      <c r="E91" s="14">
        <v>0</v>
      </c>
      <c r="F91" s="14">
        <v>0</v>
      </c>
      <c r="G91" s="1" t="s">
        <v>32</v>
      </c>
      <c r="H91" s="1" t="s">
        <v>17</v>
      </c>
      <c r="I91" s="1">
        <v>20</v>
      </c>
      <c r="J91" s="1">
        <v>25</v>
      </c>
      <c r="K91" s="1">
        <v>30</v>
      </c>
      <c r="L91" s="1">
        <v>25</v>
      </c>
      <c r="M91" s="3">
        <v>45366</v>
      </c>
      <c r="N91" s="1" t="s">
        <v>33</v>
      </c>
      <c r="O91" s="1" t="s">
        <v>34</v>
      </c>
      <c r="P91" s="1" t="s">
        <v>34</v>
      </c>
      <c r="Q91" s="4" t="s">
        <v>35</v>
      </c>
      <c r="R91" s="4"/>
      <c r="S91" s="4"/>
      <c r="T91" s="4"/>
    </row>
    <row r="92" spans="1:20" x14ac:dyDescent="0.3">
      <c r="A92" s="12" t="s">
        <v>115</v>
      </c>
      <c r="B92" s="13"/>
      <c r="C92" s="14" t="e">
        <f>+'Ingresos Propios '!C94+#REF!+#REF!</f>
        <v>#REF!</v>
      </c>
      <c r="D92" s="14">
        <v>0</v>
      </c>
      <c r="E92" s="14">
        <v>0</v>
      </c>
      <c r="F92" s="14">
        <v>0</v>
      </c>
      <c r="G92" s="1" t="s">
        <v>32</v>
      </c>
      <c r="H92" s="1" t="s">
        <v>17</v>
      </c>
      <c r="I92" s="1">
        <v>20</v>
      </c>
      <c r="J92" s="1">
        <v>25</v>
      </c>
      <c r="K92" s="1">
        <v>30</v>
      </c>
      <c r="L92" s="1">
        <v>25</v>
      </c>
      <c r="M92" s="3">
        <v>45352</v>
      </c>
      <c r="N92" s="1" t="s">
        <v>33</v>
      </c>
      <c r="O92" s="1" t="s">
        <v>34</v>
      </c>
      <c r="P92" s="1" t="s">
        <v>34</v>
      </c>
      <c r="Q92" s="4" t="s">
        <v>35</v>
      </c>
      <c r="R92" s="4"/>
      <c r="S92" s="4"/>
      <c r="T92" s="4"/>
    </row>
    <row r="93" spans="1:20" x14ac:dyDescent="0.3">
      <c r="A93" s="12" t="s">
        <v>148</v>
      </c>
      <c r="B93" s="13"/>
      <c r="C93" s="14" t="e">
        <f>+'Ingresos Propios '!C95+#REF!+#REF!</f>
        <v>#REF!</v>
      </c>
      <c r="D93" s="14">
        <v>0</v>
      </c>
      <c r="E93" s="14">
        <v>0</v>
      </c>
      <c r="F93" s="14">
        <v>0</v>
      </c>
      <c r="G93" s="1" t="s">
        <v>32</v>
      </c>
      <c r="H93" s="1" t="s">
        <v>17</v>
      </c>
      <c r="I93" s="1">
        <v>20</v>
      </c>
      <c r="J93" s="1">
        <v>25</v>
      </c>
      <c r="K93" s="1">
        <v>30</v>
      </c>
      <c r="L93" s="1">
        <v>25</v>
      </c>
      <c r="M93" s="3">
        <v>45352</v>
      </c>
      <c r="N93" s="1" t="s">
        <v>33</v>
      </c>
      <c r="O93" s="1" t="s">
        <v>34</v>
      </c>
      <c r="P93" s="1" t="s">
        <v>34</v>
      </c>
      <c r="Q93" s="4" t="s">
        <v>35</v>
      </c>
      <c r="R93" s="4"/>
      <c r="S93" s="4"/>
      <c r="T93" s="4"/>
    </row>
    <row r="94" spans="1:20" x14ac:dyDescent="0.3">
      <c r="A94" s="9" t="s">
        <v>116</v>
      </c>
      <c r="B94" s="10"/>
      <c r="C94" s="11" t="e">
        <f>SUM(C95:C97)</f>
        <v>#REF!</v>
      </c>
      <c r="D94" s="11">
        <f t="shared" ref="D94:F94" si="14">SUM(D95:D97)</f>
        <v>0</v>
      </c>
      <c r="E94" s="11">
        <f t="shared" si="14"/>
        <v>0</v>
      </c>
      <c r="F94" s="11">
        <f t="shared" si="14"/>
        <v>0</v>
      </c>
      <c r="G94" s="1" t="s">
        <v>44</v>
      </c>
      <c r="H94" s="1" t="s">
        <v>44</v>
      </c>
      <c r="I94" s="1" t="s">
        <v>44</v>
      </c>
      <c r="J94" s="1" t="s">
        <v>44</v>
      </c>
      <c r="K94" s="1" t="s">
        <v>44</v>
      </c>
      <c r="L94" s="1" t="s">
        <v>44</v>
      </c>
      <c r="M94" s="1" t="s">
        <v>44</v>
      </c>
      <c r="N94" s="1" t="s">
        <v>44</v>
      </c>
      <c r="O94" s="1" t="s">
        <v>44</v>
      </c>
      <c r="P94" s="1" t="s">
        <v>44</v>
      </c>
      <c r="Q94" s="1" t="s">
        <v>44</v>
      </c>
      <c r="R94" s="1"/>
      <c r="S94" s="1"/>
      <c r="T94" s="1"/>
    </row>
    <row r="95" spans="1:20" x14ac:dyDescent="0.3">
      <c r="A95" s="12" t="s">
        <v>117</v>
      </c>
      <c r="B95" s="13"/>
      <c r="C95" s="14" t="e">
        <f>+'Ingresos Propios '!C97+#REF!+#REF!</f>
        <v>#REF!</v>
      </c>
      <c r="D95" s="14">
        <v>0</v>
      </c>
      <c r="E95" s="14">
        <v>0</v>
      </c>
      <c r="F95" s="14">
        <v>0</v>
      </c>
      <c r="G95" s="1" t="s">
        <v>32</v>
      </c>
      <c r="H95" s="1" t="s">
        <v>17</v>
      </c>
      <c r="I95" s="1">
        <v>20</v>
      </c>
      <c r="J95" s="1">
        <v>25</v>
      </c>
      <c r="K95" s="1">
        <v>30</v>
      </c>
      <c r="L95" s="1">
        <v>25</v>
      </c>
      <c r="M95" s="3">
        <v>45528</v>
      </c>
      <c r="N95" s="1" t="s">
        <v>33</v>
      </c>
      <c r="O95" s="1" t="s">
        <v>34</v>
      </c>
      <c r="P95" s="1" t="s">
        <v>34</v>
      </c>
      <c r="Q95" s="4" t="s">
        <v>35</v>
      </c>
      <c r="R95" s="4"/>
      <c r="S95" s="4"/>
      <c r="T95" s="4"/>
    </row>
    <row r="96" spans="1:20" x14ac:dyDescent="0.3">
      <c r="A96" s="12" t="s">
        <v>118</v>
      </c>
      <c r="B96" s="13"/>
      <c r="C96" s="14" t="e">
        <f>+'Ingresos Propios '!C98+#REF!+#REF!</f>
        <v>#REF!</v>
      </c>
      <c r="D96" s="14">
        <v>0</v>
      </c>
      <c r="E96" s="14">
        <v>0</v>
      </c>
      <c r="F96" s="14">
        <v>0</v>
      </c>
      <c r="G96" s="1" t="s">
        <v>32</v>
      </c>
      <c r="H96" s="1" t="s">
        <v>17</v>
      </c>
      <c r="I96" s="1">
        <v>20</v>
      </c>
      <c r="J96" s="1">
        <v>25</v>
      </c>
      <c r="K96" s="1">
        <v>30</v>
      </c>
      <c r="L96" s="1">
        <v>25</v>
      </c>
      <c r="M96" s="3">
        <v>45373</v>
      </c>
      <c r="N96" s="1" t="s">
        <v>33</v>
      </c>
      <c r="O96" s="1" t="s">
        <v>34</v>
      </c>
      <c r="P96" s="1" t="s">
        <v>34</v>
      </c>
      <c r="Q96" s="4" t="s">
        <v>35</v>
      </c>
      <c r="R96" s="4"/>
      <c r="S96" s="4"/>
      <c r="T96" s="4"/>
    </row>
    <row r="97" spans="1:24" x14ac:dyDescent="0.3">
      <c r="A97" s="12" t="s">
        <v>161</v>
      </c>
      <c r="B97" s="13"/>
      <c r="C97" s="14" t="e">
        <f>+'Ingresos Propios '!C99+#REF!+#REF!</f>
        <v>#REF!</v>
      </c>
      <c r="D97" s="14">
        <v>0</v>
      </c>
      <c r="E97" s="14">
        <v>0</v>
      </c>
      <c r="F97" s="14">
        <v>0</v>
      </c>
      <c r="G97" s="1" t="s">
        <v>32</v>
      </c>
      <c r="H97" s="1" t="s">
        <v>17</v>
      </c>
      <c r="I97" s="1">
        <v>20</v>
      </c>
      <c r="J97" s="1">
        <v>25</v>
      </c>
      <c r="K97" s="1">
        <v>30</v>
      </c>
      <c r="L97" s="1">
        <v>25</v>
      </c>
      <c r="M97" s="3">
        <v>45373</v>
      </c>
      <c r="N97" s="1" t="s">
        <v>33</v>
      </c>
      <c r="O97" s="1" t="s">
        <v>34</v>
      </c>
      <c r="P97" s="1" t="s">
        <v>34</v>
      </c>
      <c r="Q97" s="4" t="s">
        <v>35</v>
      </c>
      <c r="R97" s="4"/>
      <c r="S97" s="4"/>
      <c r="T97" s="4"/>
    </row>
    <row r="98" spans="1:24" x14ac:dyDescent="0.3">
      <c r="A98" s="9" t="s">
        <v>123</v>
      </c>
      <c r="B98" s="10"/>
      <c r="C98" s="11" t="e">
        <f>C99</f>
        <v>#REF!</v>
      </c>
      <c r="D98" s="11">
        <f t="shared" ref="D98:F98" si="15">D99</f>
        <v>0</v>
      </c>
      <c r="E98" s="11">
        <f t="shared" si="15"/>
        <v>0</v>
      </c>
      <c r="F98" s="11">
        <f t="shared" si="15"/>
        <v>0</v>
      </c>
      <c r="G98" s="1" t="s">
        <v>44</v>
      </c>
      <c r="H98" s="1" t="s">
        <v>44</v>
      </c>
      <c r="I98" s="1" t="s">
        <v>44</v>
      </c>
      <c r="J98" s="1" t="s">
        <v>44</v>
      </c>
      <c r="K98" s="1" t="s">
        <v>44</v>
      </c>
      <c r="L98" s="1" t="s">
        <v>44</v>
      </c>
      <c r="M98" s="1" t="s">
        <v>44</v>
      </c>
      <c r="N98" s="1" t="s">
        <v>44</v>
      </c>
      <c r="O98" s="1" t="s">
        <v>44</v>
      </c>
      <c r="P98" s="1" t="s">
        <v>44</v>
      </c>
      <c r="Q98" s="1" t="s">
        <v>44</v>
      </c>
      <c r="R98" s="1"/>
      <c r="S98" s="1"/>
      <c r="T98" s="1"/>
    </row>
    <row r="99" spans="1:24" x14ac:dyDescent="0.3">
      <c r="A99" s="12" t="s">
        <v>124</v>
      </c>
      <c r="B99" s="13"/>
      <c r="C99" s="14" t="e">
        <f>+'Ingresos Propios '!C101+#REF!+#REF!</f>
        <v>#REF!</v>
      </c>
      <c r="D99" s="14">
        <v>0</v>
      </c>
      <c r="E99" s="14">
        <v>0</v>
      </c>
      <c r="F99" s="14">
        <v>0</v>
      </c>
      <c r="G99" s="1" t="s">
        <v>32</v>
      </c>
      <c r="H99" s="1" t="s">
        <v>17</v>
      </c>
      <c r="I99" s="1">
        <v>20</v>
      </c>
      <c r="J99" s="1">
        <v>25</v>
      </c>
      <c r="K99" s="1">
        <v>30</v>
      </c>
      <c r="L99" s="1">
        <v>25</v>
      </c>
      <c r="M99" s="3">
        <v>45528</v>
      </c>
      <c r="N99" s="1" t="s">
        <v>33</v>
      </c>
      <c r="O99" s="1" t="s">
        <v>34</v>
      </c>
      <c r="P99" s="1" t="s">
        <v>34</v>
      </c>
      <c r="Q99" s="4" t="s">
        <v>35</v>
      </c>
      <c r="R99" s="4"/>
      <c r="S99" s="4"/>
      <c r="T99" s="4"/>
    </row>
    <row r="100" spans="1:24" x14ac:dyDescent="0.3">
      <c r="A100" s="12" t="s">
        <v>162</v>
      </c>
      <c r="B100" s="13"/>
      <c r="C100" s="14" t="e">
        <f>+'Ingresos Propios '!C102+#REF!+#REF!</f>
        <v>#REF!</v>
      </c>
      <c r="D100" s="14">
        <v>0</v>
      </c>
      <c r="E100" s="14">
        <v>0</v>
      </c>
      <c r="F100" s="14">
        <v>0</v>
      </c>
      <c r="G100" s="1" t="s">
        <v>32</v>
      </c>
      <c r="H100" s="1" t="s">
        <v>17</v>
      </c>
      <c r="I100" s="1">
        <v>20</v>
      </c>
      <c r="J100" s="1">
        <v>25</v>
      </c>
      <c r="K100" s="1">
        <v>30</v>
      </c>
      <c r="L100" s="1">
        <v>25</v>
      </c>
      <c r="M100" s="3">
        <v>45528</v>
      </c>
      <c r="N100" s="1" t="s">
        <v>33</v>
      </c>
      <c r="O100" s="1" t="s">
        <v>34</v>
      </c>
      <c r="P100" s="1" t="s">
        <v>34</v>
      </c>
      <c r="Q100" s="4" t="s">
        <v>35</v>
      </c>
      <c r="R100" s="4"/>
      <c r="S100" s="4"/>
      <c r="T100" s="4"/>
    </row>
    <row r="101" spans="1:24" x14ac:dyDescent="0.3">
      <c r="A101" s="6" t="s">
        <v>119</v>
      </c>
      <c r="B101" s="7"/>
      <c r="C101" s="8" t="e">
        <f>C102+C106+C110+C112</f>
        <v>#REF!</v>
      </c>
      <c r="D101" s="8">
        <f t="shared" ref="D101:F101" si="16">D102+D106+D110+D112</f>
        <v>0</v>
      </c>
      <c r="E101" s="8">
        <f t="shared" si="16"/>
        <v>0</v>
      </c>
      <c r="F101" s="8">
        <f t="shared" si="16"/>
        <v>0</v>
      </c>
      <c r="G101" s="1" t="s">
        <v>44</v>
      </c>
      <c r="H101" s="1" t="s">
        <v>44</v>
      </c>
      <c r="I101" s="1" t="s">
        <v>44</v>
      </c>
      <c r="J101" s="1" t="s">
        <v>44</v>
      </c>
      <c r="K101" s="1" t="s">
        <v>44</v>
      </c>
      <c r="L101" s="1" t="s">
        <v>44</v>
      </c>
      <c r="M101" s="1" t="s">
        <v>44</v>
      </c>
      <c r="N101" s="1" t="s">
        <v>44</v>
      </c>
      <c r="O101" s="1" t="s">
        <v>44</v>
      </c>
      <c r="P101" s="1" t="s">
        <v>44</v>
      </c>
      <c r="Q101" s="1" t="s">
        <v>44</v>
      </c>
      <c r="R101" s="1"/>
      <c r="S101" s="1"/>
      <c r="T101" s="1"/>
      <c r="V101" s="53" t="e">
        <f>151570-C101</f>
        <v>#REF!</v>
      </c>
    </row>
    <row r="102" spans="1:24" x14ac:dyDescent="0.3">
      <c r="A102" s="9" t="s">
        <v>120</v>
      </c>
      <c r="B102" s="10"/>
      <c r="C102" s="11" t="e">
        <f>SUM(C103:C105)</f>
        <v>#REF!</v>
      </c>
      <c r="D102" s="11">
        <f t="shared" ref="D102:F102" si="17">SUM(D103:D105)</f>
        <v>0</v>
      </c>
      <c r="E102" s="11">
        <f t="shared" si="17"/>
        <v>0</v>
      </c>
      <c r="F102" s="11">
        <f t="shared" si="17"/>
        <v>0</v>
      </c>
      <c r="G102" s="1" t="s">
        <v>44</v>
      </c>
      <c r="H102" s="1" t="s">
        <v>44</v>
      </c>
      <c r="I102" s="1" t="s">
        <v>44</v>
      </c>
      <c r="J102" s="1" t="s">
        <v>44</v>
      </c>
      <c r="K102" s="1" t="s">
        <v>44</v>
      </c>
      <c r="L102" s="1" t="s">
        <v>44</v>
      </c>
      <c r="M102" s="1" t="s">
        <v>44</v>
      </c>
      <c r="N102" s="1" t="s">
        <v>44</v>
      </c>
      <c r="O102" s="1" t="s">
        <v>44</v>
      </c>
      <c r="P102" s="1" t="s">
        <v>44</v>
      </c>
      <c r="Q102" s="1" t="s">
        <v>44</v>
      </c>
      <c r="R102" s="1"/>
      <c r="S102" s="1"/>
      <c r="T102" s="1"/>
      <c r="V102" s="53"/>
    </row>
    <row r="103" spans="1:24" x14ac:dyDescent="0.3">
      <c r="A103" s="12" t="s">
        <v>121</v>
      </c>
      <c r="B103" s="13"/>
      <c r="C103" s="14" t="e">
        <f>+'Ingresos Propios '!C105+#REF!+#REF!</f>
        <v>#REF!</v>
      </c>
      <c r="D103" s="14">
        <v>0</v>
      </c>
      <c r="E103" s="14">
        <v>0</v>
      </c>
      <c r="F103" s="14">
        <v>0</v>
      </c>
      <c r="G103" s="1" t="s">
        <v>32</v>
      </c>
      <c r="H103" s="1" t="s">
        <v>17</v>
      </c>
      <c r="I103" s="1">
        <v>20</v>
      </c>
      <c r="J103" s="1">
        <v>25</v>
      </c>
      <c r="K103" s="1">
        <v>30</v>
      </c>
      <c r="L103" s="1">
        <v>25</v>
      </c>
      <c r="M103" s="3">
        <v>45366</v>
      </c>
      <c r="N103" s="1" t="s">
        <v>33</v>
      </c>
      <c r="O103" s="1" t="s">
        <v>34</v>
      </c>
      <c r="P103" s="1" t="s">
        <v>34</v>
      </c>
      <c r="Q103" s="4" t="s">
        <v>35</v>
      </c>
      <c r="R103" s="4"/>
      <c r="S103" s="4"/>
      <c r="T103" s="4"/>
    </row>
    <row r="104" spans="1:24" x14ac:dyDescent="0.3">
      <c r="A104" s="12" t="s">
        <v>122</v>
      </c>
      <c r="B104" s="13"/>
      <c r="C104" s="14" t="e">
        <f>+'Ingresos Propios '!C106+#REF!+#REF!</f>
        <v>#REF!</v>
      </c>
      <c r="D104" s="14">
        <v>0</v>
      </c>
      <c r="E104" s="14">
        <v>0</v>
      </c>
      <c r="F104" s="14">
        <v>0</v>
      </c>
      <c r="G104" s="1" t="s">
        <v>32</v>
      </c>
      <c r="H104" s="1" t="s">
        <v>17</v>
      </c>
      <c r="I104" s="1">
        <v>20</v>
      </c>
      <c r="J104" s="1">
        <v>25</v>
      </c>
      <c r="K104" s="1">
        <v>30</v>
      </c>
      <c r="L104" s="1">
        <v>25</v>
      </c>
      <c r="M104" s="3">
        <v>45528</v>
      </c>
      <c r="N104" s="1" t="s">
        <v>33</v>
      </c>
      <c r="O104" s="1" t="s">
        <v>34</v>
      </c>
      <c r="P104" s="1" t="s">
        <v>34</v>
      </c>
      <c r="Q104" s="4" t="s">
        <v>35</v>
      </c>
      <c r="R104" s="4"/>
      <c r="S104" s="4"/>
      <c r="T104" s="4"/>
    </row>
    <row r="105" spans="1:24" x14ac:dyDescent="0.3">
      <c r="A105" s="12" t="s">
        <v>125</v>
      </c>
      <c r="B105" s="13"/>
      <c r="C105" s="14" t="e">
        <f>+'Ingresos Propios '!C107+#REF!+#REF!</f>
        <v>#REF!</v>
      </c>
      <c r="D105" s="14">
        <v>0</v>
      </c>
      <c r="E105" s="14">
        <v>0</v>
      </c>
      <c r="F105" s="14">
        <v>0</v>
      </c>
      <c r="G105" s="1" t="s">
        <v>32</v>
      </c>
      <c r="H105" s="1" t="s">
        <v>17</v>
      </c>
      <c r="I105" s="1">
        <v>20</v>
      </c>
      <c r="J105" s="1">
        <v>25</v>
      </c>
      <c r="K105" s="1">
        <v>30</v>
      </c>
      <c r="L105" s="1">
        <v>25</v>
      </c>
      <c r="M105" s="3">
        <v>45529</v>
      </c>
      <c r="N105" s="1" t="s">
        <v>33</v>
      </c>
      <c r="O105" s="1" t="s">
        <v>34</v>
      </c>
      <c r="P105" s="1" t="s">
        <v>34</v>
      </c>
      <c r="Q105" s="4" t="s">
        <v>35</v>
      </c>
      <c r="R105" s="4"/>
      <c r="S105" s="4"/>
      <c r="T105" s="4"/>
    </row>
    <row r="106" spans="1:24" x14ac:dyDescent="0.3">
      <c r="A106" s="9" t="s">
        <v>126</v>
      </c>
      <c r="B106" s="10"/>
      <c r="C106" s="11" t="e">
        <f>C107</f>
        <v>#REF!</v>
      </c>
      <c r="D106" s="11">
        <f t="shared" ref="D106:F106" si="18">D107</f>
        <v>0</v>
      </c>
      <c r="E106" s="11">
        <f t="shared" si="18"/>
        <v>0</v>
      </c>
      <c r="F106" s="11">
        <f t="shared" si="18"/>
        <v>0</v>
      </c>
      <c r="G106" s="1" t="s">
        <v>44</v>
      </c>
      <c r="H106" s="1" t="s">
        <v>44</v>
      </c>
      <c r="I106" s="1" t="s">
        <v>44</v>
      </c>
      <c r="J106" s="1" t="s">
        <v>44</v>
      </c>
      <c r="K106" s="1" t="s">
        <v>44</v>
      </c>
      <c r="L106" s="1" t="s">
        <v>44</v>
      </c>
      <c r="M106" s="1" t="s">
        <v>44</v>
      </c>
      <c r="N106" s="1" t="s">
        <v>44</v>
      </c>
      <c r="O106" s="1" t="s">
        <v>44</v>
      </c>
      <c r="P106" s="1" t="s">
        <v>44</v>
      </c>
      <c r="Q106" s="1" t="s">
        <v>44</v>
      </c>
      <c r="R106" s="1"/>
      <c r="S106" s="1"/>
      <c r="T106" s="1"/>
    </row>
    <row r="107" spans="1:24" x14ac:dyDescent="0.3">
      <c r="A107" s="12" t="s">
        <v>155</v>
      </c>
      <c r="B107" s="13"/>
      <c r="C107" s="14" t="e">
        <f>+'Ingresos Propios '!C109+#REF!+#REF!</f>
        <v>#REF!</v>
      </c>
      <c r="D107" s="14">
        <v>0</v>
      </c>
      <c r="E107" s="14">
        <v>0</v>
      </c>
      <c r="F107" s="14">
        <v>0</v>
      </c>
      <c r="G107" s="1" t="s">
        <v>32</v>
      </c>
      <c r="H107" s="1" t="s">
        <v>17</v>
      </c>
      <c r="I107" s="1">
        <v>20</v>
      </c>
      <c r="J107" s="1">
        <v>25</v>
      </c>
      <c r="K107" s="1">
        <v>30</v>
      </c>
      <c r="L107" s="1">
        <v>25</v>
      </c>
      <c r="M107" s="3">
        <v>45292</v>
      </c>
      <c r="N107" s="1" t="s">
        <v>33</v>
      </c>
      <c r="O107" s="1" t="s">
        <v>34</v>
      </c>
      <c r="P107" s="1" t="s">
        <v>34</v>
      </c>
      <c r="Q107" s="4" t="s">
        <v>35</v>
      </c>
      <c r="R107" s="4"/>
      <c r="S107" s="4"/>
      <c r="T107" s="4"/>
    </row>
    <row r="108" spans="1:24" x14ac:dyDescent="0.3">
      <c r="A108" s="12" t="s">
        <v>163</v>
      </c>
      <c r="B108" s="13"/>
      <c r="C108" s="14" t="e">
        <f>+'Ingresos Propios '!C110+#REF!+#REF!</f>
        <v>#REF!</v>
      </c>
      <c r="D108" s="14">
        <v>0</v>
      </c>
      <c r="E108" s="14">
        <v>0</v>
      </c>
      <c r="F108" s="14">
        <v>0</v>
      </c>
      <c r="G108" s="1" t="s">
        <v>32</v>
      </c>
      <c r="H108" s="1" t="s">
        <v>17</v>
      </c>
      <c r="I108" s="1">
        <v>20</v>
      </c>
      <c r="J108" s="1">
        <v>25</v>
      </c>
      <c r="K108" s="1">
        <v>30</v>
      </c>
      <c r="L108" s="1">
        <v>25</v>
      </c>
      <c r="M108" s="3">
        <v>45292</v>
      </c>
      <c r="N108" s="1" t="s">
        <v>33</v>
      </c>
      <c r="O108" s="1" t="s">
        <v>34</v>
      </c>
      <c r="P108" s="1" t="s">
        <v>34</v>
      </c>
      <c r="Q108" s="4" t="s">
        <v>35</v>
      </c>
      <c r="R108" s="4"/>
      <c r="S108" s="4"/>
      <c r="T108" s="4"/>
    </row>
    <row r="109" spans="1:24" x14ac:dyDescent="0.3">
      <c r="A109" s="12" t="s">
        <v>164</v>
      </c>
      <c r="B109" s="13"/>
      <c r="C109" s="14" t="e">
        <f>+'Ingresos Propios '!C111+#REF!+#REF!</f>
        <v>#REF!</v>
      </c>
      <c r="D109" s="14">
        <v>0</v>
      </c>
      <c r="E109" s="14">
        <v>0</v>
      </c>
      <c r="F109" s="14">
        <v>0</v>
      </c>
      <c r="G109" s="1" t="s">
        <v>32</v>
      </c>
      <c r="H109" s="1" t="s">
        <v>17</v>
      </c>
      <c r="I109" s="1">
        <v>20</v>
      </c>
      <c r="J109" s="1">
        <v>25</v>
      </c>
      <c r="K109" s="1">
        <v>30</v>
      </c>
      <c r="L109" s="1">
        <v>25</v>
      </c>
      <c r="M109" s="3">
        <v>45292</v>
      </c>
      <c r="N109" s="1" t="s">
        <v>33</v>
      </c>
      <c r="O109" s="1" t="s">
        <v>34</v>
      </c>
      <c r="P109" s="1" t="s">
        <v>34</v>
      </c>
      <c r="Q109" s="4" t="s">
        <v>35</v>
      </c>
      <c r="R109" s="4"/>
      <c r="S109" s="4"/>
      <c r="T109" s="4"/>
    </row>
    <row r="110" spans="1:24" x14ac:dyDescent="0.3">
      <c r="A110" s="9" t="s">
        <v>131</v>
      </c>
      <c r="B110" s="13"/>
      <c r="C110" s="11" t="e">
        <f>C111</f>
        <v>#REF!</v>
      </c>
      <c r="D110" s="11">
        <f t="shared" ref="D110:F110" si="19">D111</f>
        <v>0</v>
      </c>
      <c r="E110" s="11">
        <f t="shared" si="19"/>
        <v>0</v>
      </c>
      <c r="F110" s="11">
        <f t="shared" si="19"/>
        <v>0</v>
      </c>
      <c r="G110" s="1" t="s">
        <v>44</v>
      </c>
      <c r="H110" s="1" t="s">
        <v>44</v>
      </c>
      <c r="I110" s="1" t="s">
        <v>44</v>
      </c>
      <c r="J110" s="1" t="s">
        <v>44</v>
      </c>
      <c r="K110" s="1" t="s">
        <v>44</v>
      </c>
      <c r="L110" s="1" t="s">
        <v>44</v>
      </c>
      <c r="M110" s="1" t="s">
        <v>44</v>
      </c>
      <c r="N110" s="1" t="s">
        <v>44</v>
      </c>
      <c r="O110" s="1" t="s">
        <v>44</v>
      </c>
      <c r="P110" s="1" t="s">
        <v>44</v>
      </c>
      <c r="Q110" s="1" t="s">
        <v>44</v>
      </c>
      <c r="R110" s="1"/>
      <c r="S110" s="4"/>
      <c r="T110" s="4"/>
    </row>
    <row r="111" spans="1:24" x14ac:dyDescent="0.3">
      <c r="A111" s="44" t="s">
        <v>149</v>
      </c>
      <c r="B111" s="13"/>
      <c r="C111" s="14" t="e">
        <f>+'Ingresos Propios '!C113+#REF!+#REF!</f>
        <v>#REF!</v>
      </c>
      <c r="D111" s="14">
        <v>0</v>
      </c>
      <c r="E111" s="14">
        <v>0</v>
      </c>
      <c r="F111" s="14">
        <v>0</v>
      </c>
      <c r="G111" s="1" t="s">
        <v>32</v>
      </c>
      <c r="H111" s="1" t="s">
        <v>17</v>
      </c>
      <c r="I111" s="1">
        <v>20</v>
      </c>
      <c r="J111" s="1">
        <v>25</v>
      </c>
      <c r="K111" s="1">
        <v>30</v>
      </c>
      <c r="L111" s="1">
        <v>25</v>
      </c>
      <c r="M111" s="3">
        <v>45366</v>
      </c>
      <c r="N111" s="1" t="s">
        <v>33</v>
      </c>
      <c r="O111" s="1" t="s">
        <v>34</v>
      </c>
      <c r="P111" s="1" t="s">
        <v>34</v>
      </c>
      <c r="Q111" s="4" t="s">
        <v>35</v>
      </c>
      <c r="R111" s="4"/>
      <c r="S111" s="4"/>
      <c r="T111" s="4"/>
      <c r="X111" s="55" t="e">
        <f>C114+V101+V51+V8</f>
        <v>#REF!</v>
      </c>
    </row>
    <row r="112" spans="1:24" x14ac:dyDescent="0.3">
      <c r="A112" s="9" t="s">
        <v>132</v>
      </c>
      <c r="B112" s="13"/>
      <c r="C112" s="11">
        <f>C113</f>
        <v>0</v>
      </c>
      <c r="D112" s="11">
        <f t="shared" ref="D112:F112" si="20">D113</f>
        <v>0</v>
      </c>
      <c r="E112" s="11">
        <f t="shared" si="20"/>
        <v>0</v>
      </c>
      <c r="F112" s="11">
        <f t="shared" si="20"/>
        <v>0</v>
      </c>
      <c r="G112" s="1" t="s">
        <v>44</v>
      </c>
      <c r="H112" s="1" t="s">
        <v>44</v>
      </c>
      <c r="I112" s="1" t="s">
        <v>44</v>
      </c>
      <c r="J112" s="1" t="s">
        <v>44</v>
      </c>
      <c r="K112" s="1" t="s">
        <v>44</v>
      </c>
      <c r="L112" s="1" t="s">
        <v>44</v>
      </c>
      <c r="M112" s="1" t="s">
        <v>44</v>
      </c>
      <c r="N112" s="1" t="s">
        <v>44</v>
      </c>
      <c r="O112" s="1" t="s">
        <v>44</v>
      </c>
      <c r="P112" s="1" t="s">
        <v>44</v>
      </c>
      <c r="Q112" s="1" t="s">
        <v>44</v>
      </c>
      <c r="R112" s="1"/>
      <c r="S112" s="4"/>
      <c r="T112" s="4"/>
    </row>
    <row r="113" spans="1:24" x14ac:dyDescent="0.3">
      <c r="A113" s="44" t="s">
        <v>150</v>
      </c>
      <c r="B113" s="13"/>
      <c r="C113" s="14">
        <v>0</v>
      </c>
      <c r="D113" s="14">
        <v>0</v>
      </c>
      <c r="E113" s="14">
        <v>0</v>
      </c>
      <c r="F113" s="14">
        <v>0</v>
      </c>
      <c r="G113" s="1" t="s">
        <v>32</v>
      </c>
      <c r="H113" s="1" t="s">
        <v>17</v>
      </c>
      <c r="I113" s="1">
        <v>20</v>
      </c>
      <c r="J113" s="1">
        <v>25</v>
      </c>
      <c r="K113" s="1">
        <v>30</v>
      </c>
      <c r="L113" s="1">
        <v>25</v>
      </c>
      <c r="M113" s="3">
        <v>45529</v>
      </c>
      <c r="N113" s="1" t="s">
        <v>33</v>
      </c>
      <c r="O113" s="1" t="s">
        <v>34</v>
      </c>
      <c r="P113" s="1" t="s">
        <v>34</v>
      </c>
      <c r="Q113" s="4" t="s">
        <v>35</v>
      </c>
      <c r="R113" s="4"/>
      <c r="S113" s="4"/>
      <c r="T113" s="4"/>
    </row>
    <row r="114" spans="1:24" x14ac:dyDescent="0.3">
      <c r="A114" s="35" t="s">
        <v>127</v>
      </c>
      <c r="B114" s="7"/>
      <c r="C114" s="8" t="e">
        <f>C7+C51+C101</f>
        <v>#REF!</v>
      </c>
      <c r="D114" s="8">
        <f t="shared" ref="D114:F114" si="21">D7+D51+D101</f>
        <v>0</v>
      </c>
      <c r="E114" s="8">
        <f t="shared" si="21"/>
        <v>0</v>
      </c>
      <c r="F114" s="8">
        <f t="shared" si="21"/>
        <v>0</v>
      </c>
      <c r="G114" s="1" t="s">
        <v>44</v>
      </c>
      <c r="H114" s="1" t="s">
        <v>44</v>
      </c>
      <c r="I114" s="1" t="s">
        <v>44</v>
      </c>
      <c r="J114" s="1" t="s">
        <v>44</v>
      </c>
      <c r="K114" s="1" t="s">
        <v>44</v>
      </c>
      <c r="L114" s="1" t="s">
        <v>44</v>
      </c>
      <c r="M114" s="1" t="s">
        <v>44</v>
      </c>
      <c r="N114" s="1" t="s">
        <v>44</v>
      </c>
      <c r="O114" s="1" t="s">
        <v>44</v>
      </c>
      <c r="P114" s="1" t="s">
        <v>44</v>
      </c>
      <c r="Q114" s="1" t="s">
        <v>44</v>
      </c>
      <c r="R114" s="1"/>
      <c r="S114" s="4"/>
      <c r="T114" s="4"/>
      <c r="X114" s="53" t="e">
        <f>X111-C114</f>
        <v>#REF!</v>
      </c>
    </row>
    <row r="115" spans="1:24" x14ac:dyDescent="0.3">
      <c r="D115" s="5"/>
      <c r="E115" s="5"/>
      <c r="F115" s="2"/>
      <c r="G115" s="2"/>
      <c r="H115" s="2"/>
      <c r="I115" s="2"/>
      <c r="J115" s="2"/>
      <c r="K115" s="2"/>
      <c r="L115" s="2"/>
      <c r="M115" s="17"/>
      <c r="N115" s="2"/>
      <c r="O115" s="2"/>
      <c r="P115" s="2"/>
      <c r="Q115" s="18"/>
      <c r="R115" s="15"/>
      <c r="S115" s="15"/>
      <c r="T115" s="16"/>
    </row>
    <row r="116" spans="1:24" x14ac:dyDescent="0.3">
      <c r="B116" s="38" t="s">
        <v>134</v>
      </c>
      <c r="D116" s="5"/>
      <c r="E116" s="5"/>
      <c r="F116" s="2"/>
      <c r="G116" s="2"/>
      <c r="H116" s="2"/>
      <c r="I116" s="2"/>
      <c r="J116" s="2"/>
      <c r="K116" s="2"/>
      <c r="L116" s="2"/>
      <c r="M116" s="17"/>
      <c r="N116" s="2"/>
      <c r="O116" s="2"/>
      <c r="P116" s="2"/>
      <c r="Q116" s="18"/>
      <c r="R116" s="15"/>
      <c r="S116" s="15"/>
      <c r="T116" s="16"/>
    </row>
    <row r="117" spans="1:24" x14ac:dyDescent="0.3">
      <c r="B117" s="39" t="s">
        <v>135</v>
      </c>
      <c r="C117" s="40" t="e">
        <f>+#REF!</f>
        <v>#REF!</v>
      </c>
      <c r="D117" s="5"/>
      <c r="E117" s="5"/>
      <c r="F117" s="2"/>
      <c r="G117" s="2"/>
      <c r="H117" s="2"/>
      <c r="I117" s="2"/>
      <c r="J117" s="2"/>
      <c r="K117" s="2"/>
      <c r="L117" s="2"/>
      <c r="M117" s="17"/>
      <c r="N117" s="2"/>
      <c r="O117" s="2"/>
      <c r="P117" s="2"/>
      <c r="Q117" s="18"/>
      <c r="R117" s="15"/>
      <c r="S117" s="15"/>
      <c r="T117" s="16"/>
    </row>
    <row r="118" spans="1:24" x14ac:dyDescent="0.3">
      <c r="B118" s="39" t="s">
        <v>136</v>
      </c>
      <c r="C118" s="40" t="e">
        <f>+#REF!</f>
        <v>#REF!</v>
      </c>
      <c r="D118" s="5"/>
      <c r="E118" s="71"/>
      <c r="F118" s="52"/>
      <c r="G118" s="2"/>
      <c r="H118" s="2"/>
      <c r="I118" s="2"/>
      <c r="J118" s="2"/>
      <c r="K118" s="2"/>
      <c r="L118" s="2"/>
      <c r="M118" s="17"/>
      <c r="N118" s="2"/>
      <c r="O118" s="2"/>
      <c r="P118" s="2"/>
      <c r="Q118" s="18"/>
      <c r="R118" s="15"/>
      <c r="S118" s="15"/>
      <c r="T118" s="16"/>
    </row>
    <row r="119" spans="1:24" x14ac:dyDescent="0.3">
      <c r="B119" s="39" t="s">
        <v>137</v>
      </c>
      <c r="C119" s="40">
        <f>+'Ingresos Propios '!C121</f>
        <v>7000000</v>
      </c>
      <c r="D119" s="5"/>
      <c r="E119" s="54"/>
      <c r="F119" s="2"/>
      <c r="G119" s="52"/>
      <c r="H119" s="2"/>
      <c r="I119" s="2"/>
      <c r="J119" s="2"/>
      <c r="K119" s="2"/>
      <c r="L119" s="2"/>
      <c r="M119" s="17"/>
      <c r="N119" s="2"/>
      <c r="O119" s="2"/>
      <c r="P119" s="2"/>
      <c r="Q119" s="18"/>
      <c r="R119" s="15"/>
      <c r="S119" s="15"/>
      <c r="T119" s="16"/>
    </row>
    <row r="120" spans="1:24" x14ac:dyDescent="0.3">
      <c r="B120" s="41" t="s">
        <v>127</v>
      </c>
      <c r="C120" s="40" t="e">
        <f>SUM(C117:C119)</f>
        <v>#REF!</v>
      </c>
      <c r="D120" s="5"/>
      <c r="E120" s="5"/>
      <c r="F120" s="2"/>
      <c r="G120" s="2"/>
      <c r="H120" s="2"/>
      <c r="I120" s="2"/>
      <c r="J120" s="2"/>
      <c r="K120" s="2"/>
      <c r="L120" s="2"/>
      <c r="M120" s="17"/>
      <c r="N120" s="2"/>
      <c r="O120" s="2"/>
      <c r="P120" s="2"/>
      <c r="Q120" s="18"/>
      <c r="R120" s="15"/>
      <c r="S120" s="15"/>
      <c r="T120" s="16"/>
    </row>
    <row r="121" spans="1:24" x14ac:dyDescent="0.3">
      <c r="D121" s="5"/>
      <c r="E121" s="5"/>
      <c r="F121" s="2"/>
      <c r="G121" s="2"/>
      <c r="H121" s="2"/>
      <c r="I121" s="2"/>
      <c r="J121" s="2"/>
      <c r="K121" s="2"/>
      <c r="L121" s="2"/>
      <c r="M121" s="17"/>
      <c r="N121" s="2"/>
      <c r="O121" s="2"/>
      <c r="P121" s="2"/>
      <c r="Q121" s="18"/>
      <c r="R121" s="15"/>
      <c r="S121" s="15"/>
      <c r="T121" s="16"/>
    </row>
    <row r="122" spans="1:24" x14ac:dyDescent="0.3">
      <c r="B122" s="45"/>
      <c r="D122" s="5"/>
      <c r="E122" s="5"/>
      <c r="F122" s="2"/>
      <c r="G122" s="2"/>
      <c r="H122" s="2"/>
      <c r="I122" s="2"/>
      <c r="J122" s="2"/>
      <c r="K122" s="2"/>
      <c r="L122" s="2"/>
      <c r="M122" s="17"/>
      <c r="N122" s="2"/>
      <c r="O122" s="2"/>
      <c r="P122" s="2"/>
      <c r="Q122" s="18"/>
      <c r="R122" s="15"/>
      <c r="S122" s="15"/>
      <c r="T122" s="16"/>
    </row>
    <row r="123" spans="1:24" ht="15" thickBot="1" x14ac:dyDescent="0.35">
      <c r="D123" s="46"/>
      <c r="E123" s="46"/>
      <c r="F123" s="46"/>
      <c r="G123" s="46"/>
      <c r="H123" s="46"/>
      <c r="I123" s="46"/>
      <c r="J123" s="46"/>
      <c r="K123" s="46"/>
      <c r="L123" s="72"/>
      <c r="M123" s="72"/>
      <c r="N123" s="72"/>
      <c r="O123" s="72"/>
      <c r="P123" s="46"/>
      <c r="Q123" s="46"/>
      <c r="R123" s="46"/>
      <c r="S123" s="46"/>
      <c r="T123" s="46"/>
    </row>
    <row r="124" spans="1:24" ht="14.4" customHeight="1" x14ac:dyDescent="0.3">
      <c r="B124" s="24" t="s">
        <v>15</v>
      </c>
      <c r="C124" s="25"/>
      <c r="D124" s="25"/>
      <c r="E124" s="25"/>
      <c r="F124" s="25"/>
      <c r="G124" s="25"/>
      <c r="H124" s="25"/>
      <c r="I124" s="18"/>
      <c r="J124" s="2"/>
      <c r="K124" s="2"/>
      <c r="L124" s="2"/>
      <c r="M124" s="2"/>
      <c r="N124" s="2"/>
      <c r="O124" s="2"/>
      <c r="P124" s="2"/>
      <c r="Q124" s="2"/>
      <c r="R124" s="2"/>
    </row>
    <row r="125" spans="1:24" ht="15" customHeight="1" thickBot="1" x14ac:dyDescent="0.35">
      <c r="B125" s="26"/>
      <c r="C125" s="27"/>
      <c r="D125" s="27"/>
      <c r="E125" s="27"/>
      <c r="F125" s="27"/>
      <c r="G125" s="27"/>
      <c r="H125" s="27"/>
      <c r="I125" s="18"/>
      <c r="J125" s="2"/>
      <c r="K125" s="2"/>
      <c r="L125" s="2"/>
      <c r="M125" s="2"/>
      <c r="N125" s="2"/>
      <c r="O125" s="2"/>
      <c r="P125" s="2"/>
      <c r="Q125" s="2"/>
      <c r="R125" s="2"/>
    </row>
    <row r="126" spans="1:24" ht="15" customHeight="1" thickBot="1" x14ac:dyDescent="0.35">
      <c r="B126" s="28" t="s">
        <v>16</v>
      </c>
      <c r="C126" s="29"/>
      <c r="D126" s="29"/>
      <c r="E126" s="29"/>
      <c r="F126" s="29"/>
      <c r="G126" s="29"/>
      <c r="H126" s="29"/>
      <c r="I126" s="18"/>
      <c r="J126" s="2"/>
      <c r="K126" s="2"/>
      <c r="L126" s="2"/>
      <c r="M126" s="2"/>
      <c r="N126" s="2"/>
      <c r="O126" s="2"/>
      <c r="P126" s="2"/>
      <c r="Q126" s="2"/>
      <c r="R126" s="2"/>
    </row>
    <row r="127" spans="1:24" ht="18" customHeight="1" thickBot="1" x14ac:dyDescent="0.35">
      <c r="B127" s="30" t="s">
        <v>17</v>
      </c>
      <c r="C127" s="31"/>
      <c r="D127" s="30" t="s">
        <v>18</v>
      </c>
      <c r="E127" s="32"/>
      <c r="F127" s="32"/>
      <c r="G127" s="32"/>
      <c r="H127" s="32"/>
      <c r="I127" s="18"/>
      <c r="J127" s="2"/>
      <c r="K127" s="2"/>
      <c r="L127" s="2"/>
      <c r="M127" s="2"/>
      <c r="N127" s="2"/>
      <c r="O127" s="2"/>
      <c r="P127" s="2"/>
      <c r="Q127" s="2"/>
      <c r="R127" s="2"/>
    </row>
    <row r="128" spans="1:24" ht="19.95" customHeight="1" thickBot="1" x14ac:dyDescent="0.35">
      <c r="B128" s="30" t="s">
        <v>11</v>
      </c>
      <c r="C128" s="31"/>
      <c r="D128" s="106" t="s">
        <v>19</v>
      </c>
      <c r="E128" s="107"/>
      <c r="F128" s="107"/>
      <c r="G128" s="107"/>
      <c r="H128" s="107"/>
      <c r="I128" s="18"/>
      <c r="J128" s="2"/>
      <c r="K128" s="2"/>
      <c r="L128" s="2"/>
      <c r="M128" s="2"/>
      <c r="N128" s="2"/>
      <c r="O128" s="2"/>
      <c r="P128" s="2"/>
      <c r="Q128" s="2"/>
      <c r="R128" s="2"/>
    </row>
    <row r="129" spans="2:20" x14ac:dyDescent="0.3">
      <c r="B129" s="33"/>
      <c r="C129" s="33"/>
      <c r="D129" s="33"/>
      <c r="E129" s="33"/>
      <c r="F129" s="33"/>
      <c r="G129" s="33"/>
      <c r="H129" s="33"/>
      <c r="I129" s="18"/>
      <c r="J129" s="2"/>
      <c r="K129" s="2"/>
      <c r="L129" s="2"/>
      <c r="M129" s="2"/>
      <c r="N129" s="2"/>
      <c r="O129" s="2"/>
      <c r="P129" s="2"/>
      <c r="Q129" s="2"/>
      <c r="R129" s="2"/>
    </row>
    <row r="130" spans="2:20" ht="15" thickBot="1" x14ac:dyDescent="0.35">
      <c r="B130" s="18"/>
      <c r="C130" s="18"/>
      <c r="D130" s="18"/>
      <c r="E130" s="18"/>
      <c r="F130" s="18"/>
      <c r="G130" s="18"/>
      <c r="H130" s="18"/>
      <c r="I130" s="18"/>
      <c r="J130" s="2"/>
      <c r="K130" s="2"/>
      <c r="L130" s="2"/>
      <c r="M130" s="2"/>
      <c r="N130" s="2"/>
      <c r="O130" s="2"/>
      <c r="P130" s="2"/>
      <c r="Q130" s="2"/>
      <c r="R130" s="2"/>
    </row>
    <row r="131" spans="2:20" ht="21.6" customHeight="1" thickBot="1" x14ac:dyDescent="0.35">
      <c r="B131" s="74" t="s">
        <v>20</v>
      </c>
      <c r="C131" s="75"/>
      <c r="D131" s="75"/>
      <c r="E131" s="75"/>
      <c r="F131" s="75"/>
      <c r="G131" s="75"/>
      <c r="H131" s="75"/>
      <c r="I131" s="76"/>
      <c r="J131" s="2"/>
      <c r="K131" s="2"/>
      <c r="L131" s="2"/>
      <c r="M131" s="2"/>
      <c r="N131" s="2"/>
      <c r="O131" s="2"/>
      <c r="P131" s="2"/>
      <c r="Q131" s="2"/>
      <c r="R131" s="2"/>
    </row>
    <row r="132" spans="2:20" ht="14.7" customHeight="1" x14ac:dyDescent="0.3">
      <c r="B132" s="43" t="s">
        <v>21</v>
      </c>
      <c r="C132" s="77" t="s">
        <v>22</v>
      </c>
      <c r="D132" s="77"/>
      <c r="E132" s="77"/>
      <c r="F132" s="77"/>
      <c r="G132" s="77"/>
      <c r="H132" s="77"/>
      <c r="I132" s="78"/>
      <c r="J132" s="2"/>
      <c r="K132" s="2"/>
      <c r="L132" s="2"/>
      <c r="M132" s="2"/>
      <c r="N132" s="2"/>
      <c r="O132" s="2"/>
      <c r="P132" s="2"/>
      <c r="Q132" s="2"/>
      <c r="R132" s="2"/>
    </row>
    <row r="133" spans="2:20" x14ac:dyDescent="0.3">
      <c r="B133" s="42" t="s">
        <v>23</v>
      </c>
      <c r="C133" s="79" t="s">
        <v>24</v>
      </c>
      <c r="D133" s="80"/>
      <c r="E133" s="80"/>
      <c r="F133" s="80"/>
      <c r="G133" s="80"/>
      <c r="H133" s="80"/>
      <c r="I133" s="81"/>
      <c r="J133" s="2"/>
      <c r="K133" s="2"/>
      <c r="L133" s="2"/>
      <c r="M133" s="2"/>
      <c r="N133" s="2"/>
      <c r="O133" s="2"/>
      <c r="P133" s="2"/>
      <c r="Q133" s="2"/>
      <c r="R133" s="2"/>
    </row>
    <row r="134" spans="2:20" ht="15" thickBot="1" x14ac:dyDescent="0.35">
      <c r="B134" s="19" t="s">
        <v>25</v>
      </c>
      <c r="C134" s="82" t="s">
        <v>26</v>
      </c>
      <c r="D134" s="83"/>
      <c r="E134" s="83"/>
      <c r="F134" s="83"/>
      <c r="G134" s="83"/>
      <c r="H134" s="83"/>
      <c r="I134" s="84"/>
      <c r="J134" s="2"/>
      <c r="K134" s="2"/>
      <c r="L134" s="2"/>
      <c r="M134" s="2"/>
      <c r="N134" s="2"/>
      <c r="O134" s="2"/>
      <c r="P134" s="2"/>
      <c r="Q134" s="2"/>
      <c r="R134" s="2"/>
    </row>
    <row r="135" spans="2:20" ht="54" customHeight="1" thickBot="1" x14ac:dyDescent="0.35">
      <c r="B135" s="104" t="s">
        <v>45</v>
      </c>
      <c r="C135" s="105"/>
      <c r="D135" s="20"/>
      <c r="E135" s="20"/>
      <c r="F135" s="20"/>
      <c r="G135" s="20"/>
      <c r="H135" s="20"/>
      <c r="I135" s="20"/>
      <c r="J135" s="20"/>
      <c r="K135" s="20"/>
      <c r="L135" s="20"/>
      <c r="M135" s="20"/>
      <c r="N135" s="20"/>
      <c r="O135" s="20"/>
      <c r="P135" s="20"/>
      <c r="Q135" s="20"/>
      <c r="R135" s="20"/>
    </row>
    <row r="136" spans="2:20" ht="21.6" thickBot="1" x14ac:dyDescent="0.35">
      <c r="B136" s="21" t="s">
        <v>27</v>
      </c>
      <c r="C136" s="22"/>
      <c r="D136" s="22"/>
      <c r="E136" s="22"/>
      <c r="F136" s="22"/>
      <c r="G136" s="22"/>
      <c r="H136" s="22"/>
      <c r="I136" s="22"/>
      <c r="J136" s="22"/>
      <c r="K136" s="22"/>
      <c r="L136" s="22"/>
      <c r="M136" s="22"/>
      <c r="N136" s="22"/>
      <c r="O136" s="22"/>
      <c r="P136" s="22"/>
      <c r="Q136" s="22"/>
      <c r="R136" s="22"/>
    </row>
    <row r="137" spans="2:20" ht="18.600000000000001" thickBot="1" x14ac:dyDescent="0.35">
      <c r="B137" s="34" t="s">
        <v>28</v>
      </c>
      <c r="C137" s="23"/>
      <c r="D137" s="23"/>
      <c r="E137" s="23"/>
      <c r="F137" s="23"/>
      <c r="G137" s="23"/>
      <c r="H137" s="23"/>
      <c r="I137" s="23"/>
      <c r="J137" s="23"/>
      <c r="K137" s="23"/>
      <c r="L137" s="23"/>
      <c r="M137" s="23"/>
      <c r="N137" s="23"/>
      <c r="O137" s="23"/>
      <c r="P137" s="23"/>
      <c r="Q137" s="23"/>
      <c r="R137" s="23"/>
    </row>
    <row r="138" spans="2:20" ht="46.5" customHeight="1" x14ac:dyDescent="0.3">
      <c r="B138" s="87" t="s">
        <v>29</v>
      </c>
      <c r="C138" s="88"/>
      <c r="D138" s="88"/>
      <c r="E138" s="88"/>
      <c r="F138" s="88"/>
      <c r="G138" s="88"/>
      <c r="H138" s="88"/>
      <c r="I138" s="88"/>
      <c r="J138" s="88"/>
      <c r="K138" s="88"/>
      <c r="L138" s="88"/>
      <c r="M138" s="88"/>
      <c r="N138" s="88"/>
      <c r="O138" s="88"/>
      <c r="P138" s="88"/>
      <c r="Q138" s="88"/>
      <c r="R138" s="47"/>
    </row>
    <row r="139" spans="2:20" ht="108.45" customHeight="1" x14ac:dyDescent="0.3">
      <c r="B139" s="85" t="s">
        <v>30</v>
      </c>
      <c r="C139" s="86"/>
      <c r="D139" s="86"/>
      <c r="E139" s="86"/>
      <c r="F139" s="86"/>
      <c r="G139" s="86"/>
      <c r="H139" s="86"/>
      <c r="I139" s="86"/>
      <c r="J139" s="86"/>
      <c r="K139" s="86"/>
      <c r="L139" s="86"/>
      <c r="M139" s="86"/>
      <c r="N139" s="86"/>
      <c r="O139" s="86"/>
      <c r="P139" s="86"/>
      <c r="Q139" s="86"/>
      <c r="R139" s="48"/>
    </row>
    <row r="140" spans="2:20" x14ac:dyDescent="0.3">
      <c r="D140" s="46"/>
      <c r="E140" s="46"/>
      <c r="F140" s="2"/>
      <c r="G140" s="2"/>
      <c r="H140" s="2"/>
      <c r="I140" s="2"/>
      <c r="J140" s="2"/>
      <c r="K140" s="2"/>
      <c r="L140" s="72"/>
      <c r="M140" s="72"/>
      <c r="N140" s="72"/>
      <c r="O140" s="72"/>
      <c r="P140" s="46"/>
      <c r="Q140" s="46"/>
      <c r="R140" s="46"/>
      <c r="S140" s="46"/>
      <c r="T140" s="46"/>
    </row>
    <row r="141" spans="2:20" ht="14.7" customHeight="1" x14ac:dyDescent="0.3">
      <c r="D141" s="46"/>
      <c r="E141" s="46"/>
      <c r="F141" s="73" t="s">
        <v>31</v>
      </c>
      <c r="G141" s="73"/>
      <c r="H141" s="73"/>
      <c r="I141" s="73"/>
      <c r="J141" s="2"/>
      <c r="K141" s="2"/>
      <c r="L141" s="72"/>
      <c r="M141" s="72"/>
      <c r="N141" s="72"/>
      <c r="O141" s="72"/>
      <c r="P141" s="46"/>
      <c r="Q141" s="46"/>
      <c r="R141" s="46"/>
      <c r="S141" s="46"/>
      <c r="T141" s="46"/>
    </row>
    <row r="142" spans="2:20" x14ac:dyDescent="0.3">
      <c r="D142" s="46"/>
      <c r="E142" s="46"/>
      <c r="F142" s="73"/>
      <c r="G142" s="73"/>
      <c r="H142" s="73"/>
      <c r="I142" s="73"/>
      <c r="J142" s="2"/>
      <c r="K142" s="2"/>
      <c r="L142" s="72"/>
      <c r="M142" s="72"/>
      <c r="N142" s="72"/>
      <c r="O142" s="72"/>
      <c r="P142" s="46"/>
      <c r="Q142" s="46"/>
      <c r="R142" s="46"/>
      <c r="S142" s="46"/>
      <c r="T142" s="46"/>
    </row>
    <row r="146" spans="2:9" x14ac:dyDescent="0.3">
      <c r="B146" t="s">
        <v>168</v>
      </c>
      <c r="D146" t="s">
        <v>169</v>
      </c>
      <c r="I146" t="s">
        <v>153</v>
      </c>
    </row>
    <row r="147" spans="2:9" x14ac:dyDescent="0.3">
      <c r="B147" t="s">
        <v>41</v>
      </c>
      <c r="D147" t="s">
        <v>43</v>
      </c>
      <c r="I147" t="s">
        <v>154</v>
      </c>
    </row>
    <row r="148" spans="2:9" x14ac:dyDescent="0.3">
      <c r="B148" t="s">
        <v>37</v>
      </c>
      <c r="D148" t="s">
        <v>38</v>
      </c>
      <c r="I148" t="s">
        <v>39</v>
      </c>
    </row>
  </sheetData>
  <mergeCells count="39">
    <mergeCell ref="P5:P6"/>
    <mergeCell ref="Q5:Q6"/>
    <mergeCell ref="B135:C135"/>
    <mergeCell ref="D128:H128"/>
    <mergeCell ref="A1:T1"/>
    <mergeCell ref="A2:T2"/>
    <mergeCell ref="A4:T4"/>
    <mergeCell ref="A5:A6"/>
    <mergeCell ref="B5:B6"/>
    <mergeCell ref="C5:C6"/>
    <mergeCell ref="D5:D6"/>
    <mergeCell ref="F5:F6"/>
    <mergeCell ref="G5:G6"/>
    <mergeCell ref="H5:H6"/>
    <mergeCell ref="A3:T3"/>
    <mergeCell ref="L123:M123"/>
    <mergeCell ref="N123:O123"/>
    <mergeCell ref="I5:L5"/>
    <mergeCell ref="M5:M6"/>
    <mergeCell ref="N5:N6"/>
    <mergeCell ref="O5:O6"/>
    <mergeCell ref="R5:T6"/>
    <mergeCell ref="R61:T61"/>
    <mergeCell ref="R62:T62"/>
    <mergeCell ref="R69:T69"/>
    <mergeCell ref="R82:T82"/>
    <mergeCell ref="B131:I131"/>
    <mergeCell ref="C132:I132"/>
    <mergeCell ref="C133:I133"/>
    <mergeCell ref="C134:I134"/>
    <mergeCell ref="B139:Q139"/>
    <mergeCell ref="B138:Q138"/>
    <mergeCell ref="L140:M140"/>
    <mergeCell ref="N140:O140"/>
    <mergeCell ref="F141:I142"/>
    <mergeCell ref="L141:M141"/>
    <mergeCell ref="N141:O141"/>
    <mergeCell ref="L142:M142"/>
    <mergeCell ref="N142:O142"/>
  </mergeCells>
  <pageMargins left="0.70866141732283472" right="0.70866141732283472" top="0.74803149606299213" bottom="0.74803149606299213" header="0.31496062992125984" footer="0.31496062992125984"/>
  <pageSetup scale="4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50"/>
  <sheetViews>
    <sheetView zoomScale="80" zoomScaleNormal="80" workbookViewId="0">
      <selection activeCell="M123" sqref="M123"/>
    </sheetView>
  </sheetViews>
  <sheetFormatPr baseColWidth="10" defaultRowHeight="14.4" x14ac:dyDescent="0.3"/>
  <cols>
    <col min="1" max="1" width="11.5546875" customWidth="1"/>
    <col min="2" max="2" width="47" customWidth="1"/>
    <col min="3" max="3" width="26.44140625" style="6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2025</v>
      </c>
      <c r="B2" s="109"/>
      <c r="C2" s="109"/>
      <c r="D2" s="109"/>
      <c r="E2" s="109"/>
      <c r="F2" s="109"/>
      <c r="G2" s="109"/>
      <c r="H2" s="109"/>
      <c r="I2" s="109"/>
      <c r="J2" s="109"/>
      <c r="K2" s="109"/>
      <c r="L2" s="109"/>
      <c r="M2" s="109"/>
      <c r="N2" s="109"/>
      <c r="O2" s="109"/>
      <c r="P2" s="109"/>
      <c r="Q2" s="109"/>
      <c r="R2" s="109"/>
      <c r="S2" s="109"/>
      <c r="T2" s="109"/>
    </row>
    <row r="3" spans="1:22" ht="21" customHeight="1" x14ac:dyDescent="0.45">
      <c r="A3" s="112" t="s">
        <v>36</v>
      </c>
      <c r="B3" s="112"/>
      <c r="C3" s="112"/>
      <c r="D3" s="112"/>
      <c r="E3" s="112"/>
      <c r="F3" s="112"/>
      <c r="G3" s="112"/>
      <c r="H3" s="112"/>
      <c r="I3" s="112"/>
      <c r="J3" s="112"/>
      <c r="K3" s="112"/>
      <c r="L3" s="112"/>
      <c r="M3" s="112"/>
      <c r="N3" s="112"/>
      <c r="O3" s="112"/>
      <c r="P3" s="112"/>
      <c r="Q3" s="112"/>
      <c r="R3" s="112"/>
      <c r="S3" s="112"/>
      <c r="T3" s="112"/>
    </row>
    <row r="4" spans="1:22" ht="23.4" customHeight="1" thickBot="1" x14ac:dyDescent="0.45">
      <c r="A4" s="110" t="s">
        <v>166</v>
      </c>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14"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5"/>
      <c r="D6" s="103"/>
      <c r="E6" s="50"/>
      <c r="F6" s="103"/>
      <c r="G6" s="103"/>
      <c r="H6" s="103"/>
      <c r="I6" s="49" t="s">
        <v>11</v>
      </c>
      <c r="J6" s="49" t="s">
        <v>12</v>
      </c>
      <c r="K6" s="49" t="s">
        <v>13</v>
      </c>
      <c r="L6" s="49" t="s">
        <v>14</v>
      </c>
      <c r="M6" s="103"/>
      <c r="N6" s="103"/>
      <c r="O6" s="103"/>
      <c r="P6" s="103"/>
      <c r="Q6" s="103"/>
      <c r="R6" s="91"/>
      <c r="S6" s="92"/>
      <c r="T6" s="92"/>
    </row>
    <row r="7" spans="1:22" x14ac:dyDescent="0.3">
      <c r="A7" s="6" t="s">
        <v>46</v>
      </c>
      <c r="B7" s="7"/>
      <c r="C7" s="63">
        <f>C8+C16+C20+C30+C37+C39+C44</f>
        <v>1507000</v>
      </c>
      <c r="D7" s="8">
        <f>D8+D16+D20+D30+D37+D39+D44</f>
        <v>0</v>
      </c>
      <c r="E7" s="8">
        <f>E8+E16+E20+E30+E37+E39+E44</f>
        <v>0</v>
      </c>
      <c r="F7" s="8">
        <f>F8+F16+F20+F30+F37+F39+F44</f>
        <v>0</v>
      </c>
      <c r="G7" s="1" t="s">
        <v>44</v>
      </c>
      <c r="H7" s="1" t="s">
        <v>44</v>
      </c>
      <c r="I7" s="1" t="s">
        <v>44</v>
      </c>
      <c r="J7" s="1" t="s">
        <v>44</v>
      </c>
      <c r="K7" s="1" t="s">
        <v>44</v>
      </c>
      <c r="L7" s="1" t="s">
        <v>44</v>
      </c>
      <c r="M7" s="1" t="s">
        <v>44</v>
      </c>
      <c r="N7" s="1" t="s">
        <v>44</v>
      </c>
      <c r="O7" s="1" t="s">
        <v>44</v>
      </c>
      <c r="P7" s="1" t="s">
        <v>44</v>
      </c>
      <c r="Q7" s="1" t="s">
        <v>44</v>
      </c>
      <c r="R7" s="1"/>
      <c r="S7" s="1"/>
      <c r="T7" s="1"/>
    </row>
    <row r="8" spans="1:22" x14ac:dyDescent="0.3">
      <c r="A8" s="9" t="s">
        <v>47</v>
      </c>
      <c r="B8" s="10"/>
      <c r="C8" s="64">
        <f>SUM(C9:C15)</f>
        <v>790250</v>
      </c>
      <c r="D8" s="11">
        <f t="shared" ref="D8:F8" si="0">SUM(D9:D15)</f>
        <v>0</v>
      </c>
      <c r="E8" s="11">
        <f t="shared" si="0"/>
        <v>0</v>
      </c>
      <c r="F8" s="11">
        <f t="shared" si="0"/>
        <v>0</v>
      </c>
      <c r="G8" s="1" t="s">
        <v>44</v>
      </c>
      <c r="H8" s="1" t="s">
        <v>44</v>
      </c>
      <c r="I8" s="1" t="s">
        <v>44</v>
      </c>
      <c r="J8" s="1" t="s">
        <v>44</v>
      </c>
      <c r="K8" s="1" t="s">
        <v>44</v>
      </c>
      <c r="L8" s="1" t="s">
        <v>44</v>
      </c>
      <c r="M8" s="1" t="s">
        <v>44</v>
      </c>
      <c r="N8" s="1" t="s">
        <v>44</v>
      </c>
      <c r="O8" s="1" t="s">
        <v>44</v>
      </c>
      <c r="P8" s="1" t="s">
        <v>44</v>
      </c>
      <c r="Q8" s="1" t="s">
        <v>44</v>
      </c>
      <c r="R8" s="1"/>
      <c r="S8" s="1"/>
      <c r="T8" s="1"/>
      <c r="V8" s="53">
        <f>1741242.81-C7</f>
        <v>234242.81000000006</v>
      </c>
    </row>
    <row r="9" spans="1:22" x14ac:dyDescent="0.3">
      <c r="A9" s="12" t="s">
        <v>48</v>
      </c>
      <c r="B9" s="13"/>
      <c r="C9" s="62">
        <v>125650</v>
      </c>
      <c r="D9" s="14">
        <v>0</v>
      </c>
      <c r="E9" s="14">
        <v>0</v>
      </c>
      <c r="F9" s="14">
        <v>0</v>
      </c>
      <c r="G9" s="1" t="s">
        <v>32</v>
      </c>
      <c r="H9" s="1" t="s">
        <v>17</v>
      </c>
      <c r="I9" s="1">
        <v>20</v>
      </c>
      <c r="J9" s="1">
        <v>25</v>
      </c>
      <c r="K9" s="1">
        <v>30</v>
      </c>
      <c r="L9" s="1">
        <v>25</v>
      </c>
      <c r="M9" s="3">
        <v>45778</v>
      </c>
      <c r="N9" s="1" t="s">
        <v>33</v>
      </c>
      <c r="O9" s="1" t="s">
        <v>34</v>
      </c>
      <c r="P9" s="1" t="s">
        <v>34</v>
      </c>
      <c r="Q9" s="4" t="s">
        <v>35</v>
      </c>
      <c r="R9" s="4"/>
      <c r="S9" s="4"/>
      <c r="T9" s="4"/>
    </row>
    <row r="10" spans="1:22" x14ac:dyDescent="0.3">
      <c r="A10" s="12" t="s">
        <v>49</v>
      </c>
      <c r="B10" s="13"/>
      <c r="C10" s="62">
        <v>0</v>
      </c>
      <c r="D10" s="14">
        <v>0</v>
      </c>
      <c r="E10" s="14">
        <v>0</v>
      </c>
      <c r="F10" s="14">
        <v>0</v>
      </c>
      <c r="G10" s="1" t="s">
        <v>32</v>
      </c>
      <c r="H10" s="1" t="s">
        <v>17</v>
      </c>
      <c r="I10" s="1">
        <v>20</v>
      </c>
      <c r="J10" s="1">
        <v>25</v>
      </c>
      <c r="K10" s="1">
        <v>30</v>
      </c>
      <c r="L10" s="1">
        <v>25</v>
      </c>
      <c r="M10" s="3">
        <v>45731</v>
      </c>
      <c r="N10" s="1" t="s">
        <v>33</v>
      </c>
      <c r="O10" s="1" t="s">
        <v>34</v>
      </c>
      <c r="P10" s="1" t="s">
        <v>34</v>
      </c>
      <c r="Q10" s="4" t="s">
        <v>35</v>
      </c>
      <c r="R10" s="4"/>
      <c r="S10" s="4"/>
      <c r="T10" s="4"/>
    </row>
    <row r="11" spans="1:22" x14ac:dyDescent="0.3">
      <c r="A11" s="12" t="s">
        <v>50</v>
      </c>
      <c r="B11" s="13"/>
      <c r="C11" s="62">
        <v>249600</v>
      </c>
      <c r="D11" s="14">
        <v>0</v>
      </c>
      <c r="E11" s="14">
        <v>0</v>
      </c>
      <c r="F11" s="14">
        <v>0</v>
      </c>
      <c r="G11" s="1" t="s">
        <v>32</v>
      </c>
      <c r="H11" s="1" t="s">
        <v>17</v>
      </c>
      <c r="I11" s="1">
        <v>20</v>
      </c>
      <c r="J11" s="1">
        <v>25</v>
      </c>
      <c r="K11" s="1">
        <v>30</v>
      </c>
      <c r="L11" s="1">
        <v>25</v>
      </c>
      <c r="M11" s="3">
        <v>45658</v>
      </c>
      <c r="N11" s="1" t="s">
        <v>33</v>
      </c>
      <c r="O11" s="1" t="s">
        <v>34</v>
      </c>
      <c r="P11" s="1" t="s">
        <v>34</v>
      </c>
      <c r="Q11" s="4" t="s">
        <v>35</v>
      </c>
      <c r="R11" s="4"/>
      <c r="S11" s="4"/>
      <c r="T11" s="4"/>
    </row>
    <row r="12" spans="1:22" x14ac:dyDescent="0.3">
      <c r="A12" s="12" t="s">
        <v>51</v>
      </c>
      <c r="B12" s="13"/>
      <c r="C12" s="62">
        <v>3000</v>
      </c>
      <c r="D12" s="14">
        <v>0</v>
      </c>
      <c r="E12" s="14">
        <v>0</v>
      </c>
      <c r="F12" s="14">
        <v>0</v>
      </c>
      <c r="G12" s="1" t="s">
        <v>32</v>
      </c>
      <c r="H12" s="1" t="s">
        <v>17</v>
      </c>
      <c r="I12" s="1">
        <v>20</v>
      </c>
      <c r="J12" s="1">
        <v>25</v>
      </c>
      <c r="K12" s="1">
        <v>30</v>
      </c>
      <c r="L12" s="1">
        <v>25</v>
      </c>
      <c r="M12" s="3">
        <v>45689</v>
      </c>
      <c r="N12" s="1" t="s">
        <v>33</v>
      </c>
      <c r="O12" s="1" t="s">
        <v>34</v>
      </c>
      <c r="P12" s="1" t="s">
        <v>34</v>
      </c>
      <c r="Q12" s="4" t="s">
        <v>35</v>
      </c>
      <c r="R12" s="4"/>
      <c r="S12" s="4"/>
      <c r="T12" s="4"/>
    </row>
    <row r="13" spans="1:22" x14ac:dyDescent="0.3">
      <c r="A13" s="12" t="s">
        <v>52</v>
      </c>
      <c r="B13" s="13"/>
      <c r="C13" s="62">
        <v>147000</v>
      </c>
      <c r="D13" s="14">
        <v>0</v>
      </c>
      <c r="E13" s="14">
        <v>0</v>
      </c>
      <c r="F13" s="14">
        <v>0</v>
      </c>
      <c r="G13" s="1" t="s">
        <v>32</v>
      </c>
      <c r="H13" s="1" t="s">
        <v>17</v>
      </c>
      <c r="I13" s="1">
        <v>20</v>
      </c>
      <c r="J13" s="1">
        <v>25</v>
      </c>
      <c r="K13" s="1">
        <v>30</v>
      </c>
      <c r="L13" s="1">
        <v>25</v>
      </c>
      <c r="M13" s="3">
        <v>45791</v>
      </c>
      <c r="N13" s="1" t="s">
        <v>33</v>
      </c>
      <c r="O13" s="1" t="s">
        <v>34</v>
      </c>
      <c r="P13" s="1" t="s">
        <v>34</v>
      </c>
      <c r="Q13" s="4" t="s">
        <v>35</v>
      </c>
      <c r="R13" s="4"/>
      <c r="S13" s="4"/>
      <c r="T13" s="4"/>
    </row>
    <row r="14" spans="1:22" x14ac:dyDescent="0.3">
      <c r="A14" s="12" t="s">
        <v>53</v>
      </c>
      <c r="B14" s="13"/>
      <c r="C14" s="62">
        <v>65000</v>
      </c>
      <c r="D14" s="14">
        <v>0</v>
      </c>
      <c r="E14" s="14">
        <v>0</v>
      </c>
      <c r="F14" s="14">
        <v>0</v>
      </c>
      <c r="G14" s="1" t="s">
        <v>32</v>
      </c>
      <c r="H14" s="1" t="s">
        <v>17</v>
      </c>
      <c r="I14" s="1">
        <v>20</v>
      </c>
      <c r="J14" s="1">
        <v>25</v>
      </c>
      <c r="K14" s="1">
        <v>30</v>
      </c>
      <c r="L14" s="1">
        <v>25</v>
      </c>
      <c r="M14" s="3">
        <v>45792</v>
      </c>
      <c r="N14" s="1" t="s">
        <v>33</v>
      </c>
      <c r="O14" s="1" t="s">
        <v>34</v>
      </c>
      <c r="P14" s="1" t="s">
        <v>34</v>
      </c>
      <c r="Q14" s="4" t="s">
        <v>35</v>
      </c>
      <c r="R14" s="4"/>
      <c r="S14" s="4"/>
      <c r="T14" s="4"/>
    </row>
    <row r="15" spans="1:22" x14ac:dyDescent="0.3">
      <c r="A15" s="12" t="s">
        <v>141</v>
      </c>
      <c r="B15" s="13"/>
      <c r="C15" s="62">
        <v>200000</v>
      </c>
      <c r="D15" s="14">
        <v>0</v>
      </c>
      <c r="E15" s="14">
        <v>0</v>
      </c>
      <c r="F15" s="14">
        <v>0</v>
      </c>
      <c r="G15" s="1" t="s">
        <v>32</v>
      </c>
      <c r="H15" s="1" t="s">
        <v>17</v>
      </c>
      <c r="I15" s="1">
        <v>20</v>
      </c>
      <c r="J15" s="1">
        <v>25</v>
      </c>
      <c r="K15" s="1">
        <v>30</v>
      </c>
      <c r="L15" s="1">
        <v>25</v>
      </c>
      <c r="M15" s="3">
        <v>45792</v>
      </c>
      <c r="N15" s="1" t="s">
        <v>33</v>
      </c>
      <c r="O15" s="1" t="s">
        <v>34</v>
      </c>
      <c r="P15" s="1" t="s">
        <v>34</v>
      </c>
      <c r="Q15" s="4" t="s">
        <v>35</v>
      </c>
      <c r="R15" s="4"/>
      <c r="S15" s="4"/>
      <c r="T15" s="4"/>
    </row>
    <row r="16" spans="1:22" x14ac:dyDescent="0.3">
      <c r="A16" s="9" t="s">
        <v>54</v>
      </c>
      <c r="B16" s="10"/>
      <c r="C16" s="64">
        <f>SUM(C17:C19)</f>
        <v>52540</v>
      </c>
      <c r="D16" s="64">
        <f t="shared" ref="D16:F16" si="1">SUM(D17:D19)</f>
        <v>0</v>
      </c>
      <c r="E16" s="64">
        <f t="shared" si="1"/>
        <v>0</v>
      </c>
      <c r="F16" s="64">
        <f t="shared" si="1"/>
        <v>0</v>
      </c>
      <c r="G16" s="1" t="s">
        <v>44</v>
      </c>
      <c r="H16" s="1" t="s">
        <v>44</v>
      </c>
      <c r="I16" s="1" t="s">
        <v>44</v>
      </c>
      <c r="J16" s="1" t="s">
        <v>44</v>
      </c>
      <c r="K16" s="1" t="s">
        <v>44</v>
      </c>
      <c r="L16" s="1" t="s">
        <v>44</v>
      </c>
      <c r="M16" s="1" t="s">
        <v>44</v>
      </c>
      <c r="N16" s="1" t="s">
        <v>44</v>
      </c>
      <c r="O16" s="1" t="s">
        <v>44</v>
      </c>
      <c r="P16" s="1" t="s">
        <v>44</v>
      </c>
      <c r="Q16" s="1" t="s">
        <v>44</v>
      </c>
      <c r="R16" s="1"/>
      <c r="S16" s="1"/>
      <c r="T16" s="1"/>
    </row>
    <row r="17" spans="1:20" x14ac:dyDescent="0.3">
      <c r="A17" s="12" t="s">
        <v>55</v>
      </c>
      <c r="B17" s="13"/>
      <c r="C17" s="62">
        <v>35300</v>
      </c>
      <c r="D17" s="14">
        <v>0</v>
      </c>
      <c r="E17" s="14">
        <v>0</v>
      </c>
      <c r="F17" s="14">
        <v>0</v>
      </c>
      <c r="G17" s="1" t="s">
        <v>32</v>
      </c>
      <c r="H17" s="1" t="s">
        <v>17</v>
      </c>
      <c r="I17" s="1">
        <v>20</v>
      </c>
      <c r="J17" s="1">
        <v>25</v>
      </c>
      <c r="K17" s="1">
        <v>30</v>
      </c>
      <c r="L17" s="1">
        <v>25</v>
      </c>
      <c r="M17" s="3">
        <v>45762</v>
      </c>
      <c r="N17" s="1" t="s">
        <v>33</v>
      </c>
      <c r="O17" s="1" t="s">
        <v>34</v>
      </c>
      <c r="P17" s="1" t="s">
        <v>34</v>
      </c>
      <c r="Q17" s="4" t="s">
        <v>35</v>
      </c>
      <c r="R17" s="4"/>
      <c r="S17" s="4"/>
      <c r="T17" s="4"/>
    </row>
    <row r="18" spans="1:20" x14ac:dyDescent="0.3">
      <c r="A18" s="12" t="s">
        <v>172</v>
      </c>
      <c r="B18" s="13"/>
      <c r="C18" s="62">
        <v>12240</v>
      </c>
      <c r="D18" s="14">
        <v>0</v>
      </c>
      <c r="E18" s="14">
        <v>0</v>
      </c>
      <c r="F18" s="14">
        <v>0</v>
      </c>
      <c r="G18" s="1" t="s">
        <v>32</v>
      </c>
      <c r="H18" s="1" t="s">
        <v>17</v>
      </c>
      <c r="I18" s="1">
        <v>20</v>
      </c>
      <c r="J18" s="1">
        <v>25</v>
      </c>
      <c r="K18" s="1">
        <v>30</v>
      </c>
      <c r="L18" s="1">
        <v>25</v>
      </c>
      <c r="M18" s="3">
        <v>45762</v>
      </c>
      <c r="N18" s="1" t="s">
        <v>33</v>
      </c>
      <c r="O18" s="1" t="s">
        <v>34</v>
      </c>
      <c r="P18" s="1" t="s">
        <v>34</v>
      </c>
      <c r="Q18" s="4" t="s">
        <v>35</v>
      </c>
      <c r="R18" s="4"/>
      <c r="S18" s="4"/>
      <c r="T18" s="4"/>
    </row>
    <row r="19" spans="1:20" x14ac:dyDescent="0.3">
      <c r="A19" s="12" t="s">
        <v>173</v>
      </c>
      <c r="B19" s="13"/>
      <c r="C19" s="62">
        <v>5000</v>
      </c>
      <c r="D19" s="14">
        <v>0</v>
      </c>
      <c r="E19" s="14">
        <v>0</v>
      </c>
      <c r="F19" s="14">
        <v>0</v>
      </c>
      <c r="G19" s="1"/>
      <c r="H19" s="1"/>
      <c r="I19" s="1"/>
      <c r="J19" s="1"/>
      <c r="K19" s="1"/>
      <c r="L19" s="1"/>
      <c r="M19" s="3"/>
      <c r="N19" s="1"/>
      <c r="O19" s="1"/>
      <c r="P19" s="1"/>
      <c r="Q19" s="4"/>
      <c r="R19" s="4"/>
      <c r="S19" s="4"/>
      <c r="T19" s="4"/>
    </row>
    <row r="20" spans="1:20" x14ac:dyDescent="0.3">
      <c r="A20" s="9" t="s">
        <v>56</v>
      </c>
      <c r="B20" s="10"/>
      <c r="C20" s="64">
        <f>SUM(C21:C29)</f>
        <v>128000</v>
      </c>
      <c r="D20" s="11">
        <f t="shared" ref="D20:F20" si="2">SUM(D21:D29)</f>
        <v>0</v>
      </c>
      <c r="E20" s="11">
        <f t="shared" si="2"/>
        <v>0</v>
      </c>
      <c r="F20" s="11">
        <f t="shared" si="2"/>
        <v>0</v>
      </c>
      <c r="G20" s="1" t="s">
        <v>44</v>
      </c>
      <c r="H20" s="1" t="s">
        <v>44</v>
      </c>
      <c r="I20" s="1" t="s">
        <v>44</v>
      </c>
      <c r="J20" s="1" t="s">
        <v>44</v>
      </c>
      <c r="K20" s="1" t="s">
        <v>44</v>
      </c>
      <c r="L20" s="1" t="s">
        <v>44</v>
      </c>
      <c r="M20" s="1" t="s">
        <v>44</v>
      </c>
      <c r="N20" s="1" t="s">
        <v>44</v>
      </c>
      <c r="O20" s="1" t="s">
        <v>44</v>
      </c>
      <c r="P20" s="1" t="s">
        <v>44</v>
      </c>
      <c r="Q20" s="1" t="s">
        <v>44</v>
      </c>
      <c r="R20" s="1"/>
      <c r="S20" s="1"/>
      <c r="T20" s="1"/>
    </row>
    <row r="21" spans="1:20" hidden="1" x14ac:dyDescent="0.3">
      <c r="A21" s="12" t="s">
        <v>156</v>
      </c>
      <c r="B21" s="51"/>
      <c r="C21" s="62">
        <v>0</v>
      </c>
      <c r="D21" s="14">
        <v>0</v>
      </c>
      <c r="E21" s="14">
        <v>0</v>
      </c>
      <c r="F21" s="14">
        <v>0</v>
      </c>
      <c r="G21" s="1" t="s">
        <v>32</v>
      </c>
      <c r="H21" s="1" t="s">
        <v>17</v>
      </c>
      <c r="I21" s="1">
        <v>20</v>
      </c>
      <c r="J21" s="1">
        <v>25</v>
      </c>
      <c r="K21" s="1">
        <v>30</v>
      </c>
      <c r="L21" s="1">
        <v>25</v>
      </c>
      <c r="M21" s="3">
        <v>45731</v>
      </c>
      <c r="N21" s="1" t="s">
        <v>33</v>
      </c>
      <c r="O21" s="1" t="s">
        <v>34</v>
      </c>
      <c r="P21" s="1" t="s">
        <v>34</v>
      </c>
      <c r="Q21" s="4" t="s">
        <v>35</v>
      </c>
      <c r="R21" s="1"/>
      <c r="S21" s="1"/>
      <c r="T21" s="1"/>
    </row>
    <row r="22" spans="1:20" hidden="1" x14ac:dyDescent="0.3">
      <c r="A22" s="12" t="s">
        <v>170</v>
      </c>
      <c r="B22" s="51"/>
      <c r="C22" s="62">
        <v>0</v>
      </c>
      <c r="D22" s="14">
        <v>0</v>
      </c>
      <c r="E22" s="14">
        <v>0</v>
      </c>
      <c r="F22" s="14">
        <v>0</v>
      </c>
      <c r="G22" s="1"/>
      <c r="H22" s="1"/>
      <c r="I22" s="1"/>
      <c r="J22" s="1"/>
      <c r="K22" s="1"/>
      <c r="L22" s="1"/>
      <c r="M22" s="3"/>
      <c r="N22" s="1"/>
      <c r="O22" s="1"/>
      <c r="P22" s="1"/>
      <c r="Q22" s="4"/>
      <c r="R22" s="1"/>
      <c r="S22" s="1"/>
      <c r="T22" s="1"/>
    </row>
    <row r="23" spans="1:20" hidden="1" x14ac:dyDescent="0.3">
      <c r="A23" s="12" t="s">
        <v>138</v>
      </c>
      <c r="B23" s="13"/>
      <c r="C23" s="62">
        <v>0</v>
      </c>
      <c r="D23" s="14">
        <v>0</v>
      </c>
      <c r="E23" s="14">
        <v>0</v>
      </c>
      <c r="F23" s="14">
        <v>0</v>
      </c>
      <c r="G23" s="1" t="s">
        <v>32</v>
      </c>
      <c r="H23" s="1" t="s">
        <v>17</v>
      </c>
      <c r="I23" s="1">
        <v>20</v>
      </c>
      <c r="J23" s="1">
        <v>25</v>
      </c>
      <c r="K23" s="1">
        <v>30</v>
      </c>
      <c r="L23" s="1">
        <v>25</v>
      </c>
      <c r="M23" s="3">
        <v>45731</v>
      </c>
      <c r="N23" s="1" t="s">
        <v>33</v>
      </c>
      <c r="O23" s="1" t="s">
        <v>34</v>
      </c>
      <c r="P23" s="1" t="s">
        <v>34</v>
      </c>
      <c r="Q23" s="4" t="s">
        <v>35</v>
      </c>
      <c r="R23" s="4"/>
      <c r="S23" s="4"/>
      <c r="T23" s="4"/>
    </row>
    <row r="24" spans="1:20" hidden="1" x14ac:dyDescent="0.3">
      <c r="A24" s="12" t="s">
        <v>139</v>
      </c>
      <c r="B24" s="13"/>
      <c r="C24" s="62">
        <v>0</v>
      </c>
      <c r="D24" s="14">
        <v>0</v>
      </c>
      <c r="E24" s="14">
        <v>0</v>
      </c>
      <c r="F24" s="14">
        <v>0</v>
      </c>
      <c r="G24" s="1" t="s">
        <v>32</v>
      </c>
      <c r="H24" s="1" t="s">
        <v>17</v>
      </c>
      <c r="I24" s="1">
        <v>20</v>
      </c>
      <c r="J24" s="1">
        <v>25</v>
      </c>
      <c r="K24" s="1">
        <v>30</v>
      </c>
      <c r="L24" s="1">
        <v>25</v>
      </c>
      <c r="M24" s="3">
        <v>45717</v>
      </c>
      <c r="N24" s="1" t="s">
        <v>33</v>
      </c>
      <c r="O24" s="1" t="s">
        <v>34</v>
      </c>
      <c r="P24" s="1" t="s">
        <v>34</v>
      </c>
      <c r="Q24" s="4" t="s">
        <v>35</v>
      </c>
      <c r="R24" s="4"/>
      <c r="S24" s="4"/>
      <c r="T24" s="4"/>
    </row>
    <row r="25" spans="1:20" hidden="1" x14ac:dyDescent="0.3">
      <c r="A25" s="12" t="s">
        <v>157</v>
      </c>
      <c r="B25" s="13"/>
      <c r="C25" s="62">
        <v>0</v>
      </c>
      <c r="D25" s="14">
        <v>0</v>
      </c>
      <c r="E25" s="14">
        <v>0</v>
      </c>
      <c r="F25" s="14">
        <v>0</v>
      </c>
      <c r="G25" s="1" t="s">
        <v>32</v>
      </c>
      <c r="H25" s="1" t="s">
        <v>17</v>
      </c>
      <c r="I25" s="1">
        <v>20</v>
      </c>
      <c r="J25" s="1">
        <v>25</v>
      </c>
      <c r="K25" s="1">
        <v>30</v>
      </c>
      <c r="L25" s="1">
        <v>25</v>
      </c>
      <c r="M25" s="3">
        <v>45731</v>
      </c>
      <c r="N25" s="1" t="s">
        <v>33</v>
      </c>
      <c r="O25" s="1" t="s">
        <v>34</v>
      </c>
      <c r="P25" s="1" t="s">
        <v>34</v>
      </c>
      <c r="Q25" s="4" t="s">
        <v>35</v>
      </c>
      <c r="R25" s="4"/>
      <c r="S25" s="4"/>
      <c r="T25" s="4"/>
    </row>
    <row r="26" spans="1:20" x14ac:dyDescent="0.3">
      <c r="A26" s="12" t="s">
        <v>57</v>
      </c>
      <c r="B26" s="13"/>
      <c r="C26" s="62">
        <v>45000</v>
      </c>
      <c r="D26" s="14">
        <v>0</v>
      </c>
      <c r="E26" s="14">
        <v>0</v>
      </c>
      <c r="F26" s="14">
        <v>0</v>
      </c>
      <c r="G26" s="1" t="s">
        <v>32</v>
      </c>
      <c r="H26" s="1" t="s">
        <v>17</v>
      </c>
      <c r="I26" s="1">
        <v>20</v>
      </c>
      <c r="J26" s="1">
        <v>25</v>
      </c>
      <c r="K26" s="1">
        <v>30</v>
      </c>
      <c r="L26" s="1">
        <v>25</v>
      </c>
      <c r="M26" s="3">
        <v>45731</v>
      </c>
      <c r="N26" s="1" t="s">
        <v>33</v>
      </c>
      <c r="O26" s="1" t="s">
        <v>34</v>
      </c>
      <c r="P26" s="1" t="s">
        <v>34</v>
      </c>
      <c r="Q26" s="4" t="s">
        <v>35</v>
      </c>
      <c r="R26" s="4"/>
      <c r="S26" s="4"/>
      <c r="T26" s="4"/>
    </row>
    <row r="27" spans="1:20" x14ac:dyDescent="0.3">
      <c r="A27" s="12" t="s">
        <v>58</v>
      </c>
      <c r="B27" s="13"/>
      <c r="C27" s="62">
        <v>4000</v>
      </c>
      <c r="D27" s="14">
        <v>0</v>
      </c>
      <c r="E27" s="14">
        <v>0</v>
      </c>
      <c r="F27" s="14">
        <v>0</v>
      </c>
      <c r="G27" s="1" t="s">
        <v>32</v>
      </c>
      <c r="H27" s="1" t="s">
        <v>17</v>
      </c>
      <c r="I27" s="1">
        <v>20</v>
      </c>
      <c r="J27" s="1">
        <v>25</v>
      </c>
      <c r="K27" s="1">
        <v>30</v>
      </c>
      <c r="L27" s="1">
        <v>25</v>
      </c>
      <c r="M27" s="3">
        <v>45717</v>
      </c>
      <c r="N27" s="1" t="s">
        <v>33</v>
      </c>
      <c r="O27" s="1" t="s">
        <v>34</v>
      </c>
      <c r="P27" s="1" t="s">
        <v>34</v>
      </c>
      <c r="Q27" s="4" t="s">
        <v>35</v>
      </c>
      <c r="R27" s="4"/>
      <c r="S27" s="4"/>
      <c r="T27" s="4"/>
    </row>
    <row r="28" spans="1:20" x14ac:dyDescent="0.3">
      <c r="A28" s="12" t="s">
        <v>59</v>
      </c>
      <c r="B28" s="13"/>
      <c r="C28" s="62">
        <v>9000</v>
      </c>
      <c r="D28" s="14">
        <v>0</v>
      </c>
      <c r="E28" s="14">
        <v>0</v>
      </c>
      <c r="F28" s="14">
        <v>0</v>
      </c>
      <c r="G28" s="1" t="s">
        <v>32</v>
      </c>
      <c r="H28" s="1" t="s">
        <v>17</v>
      </c>
      <c r="I28" s="1">
        <v>20</v>
      </c>
      <c r="J28" s="1">
        <v>25</v>
      </c>
      <c r="K28" s="1">
        <v>30</v>
      </c>
      <c r="L28" s="1">
        <v>25</v>
      </c>
      <c r="M28" s="3">
        <v>45658</v>
      </c>
      <c r="N28" s="1" t="s">
        <v>33</v>
      </c>
      <c r="O28" s="1" t="s">
        <v>34</v>
      </c>
      <c r="P28" s="1" t="s">
        <v>34</v>
      </c>
      <c r="Q28" s="4" t="s">
        <v>35</v>
      </c>
      <c r="R28" s="4"/>
      <c r="S28" s="4"/>
      <c r="T28" s="4"/>
    </row>
    <row r="29" spans="1:20" x14ac:dyDescent="0.3">
      <c r="A29" s="12" t="s">
        <v>60</v>
      </c>
      <c r="B29" s="13"/>
      <c r="C29" s="62">
        <v>70000</v>
      </c>
      <c r="D29" s="14">
        <v>0</v>
      </c>
      <c r="E29" s="14">
        <v>0</v>
      </c>
      <c r="F29" s="14">
        <v>0</v>
      </c>
      <c r="G29" s="1" t="s">
        <v>32</v>
      </c>
      <c r="H29" s="1" t="s">
        <v>17</v>
      </c>
      <c r="I29" s="1">
        <v>20</v>
      </c>
      <c r="J29" s="1">
        <v>25</v>
      </c>
      <c r="K29" s="1">
        <v>30</v>
      </c>
      <c r="L29" s="1">
        <v>25</v>
      </c>
      <c r="M29" s="3">
        <v>45689</v>
      </c>
      <c r="N29" s="1" t="s">
        <v>33</v>
      </c>
      <c r="O29" s="1" t="s">
        <v>34</v>
      </c>
      <c r="P29" s="1" t="s">
        <v>34</v>
      </c>
      <c r="Q29" s="4" t="s">
        <v>35</v>
      </c>
      <c r="R29" s="4"/>
      <c r="S29" s="4"/>
      <c r="T29" s="4"/>
    </row>
    <row r="30" spans="1:20" x14ac:dyDescent="0.3">
      <c r="A30" s="9" t="s">
        <v>61</v>
      </c>
      <c r="B30" s="10"/>
      <c r="C30" s="64">
        <f>SUM(C31:C36)</f>
        <v>10000</v>
      </c>
      <c r="D30" s="11">
        <f>SUM(D31:D36)</f>
        <v>0</v>
      </c>
      <c r="E30" s="11">
        <f>SUM(E31:E36)</f>
        <v>0</v>
      </c>
      <c r="F30" s="11">
        <f>SUM(F31:F36)</f>
        <v>0</v>
      </c>
      <c r="G30" s="1" t="s">
        <v>44</v>
      </c>
      <c r="H30" s="1" t="s">
        <v>44</v>
      </c>
      <c r="I30" s="1" t="s">
        <v>44</v>
      </c>
      <c r="J30" s="1" t="s">
        <v>44</v>
      </c>
      <c r="K30" s="1" t="s">
        <v>44</v>
      </c>
      <c r="L30" s="1" t="s">
        <v>44</v>
      </c>
      <c r="M30" s="1" t="s">
        <v>44</v>
      </c>
      <c r="N30" s="1" t="s">
        <v>44</v>
      </c>
      <c r="O30" s="1" t="s">
        <v>44</v>
      </c>
      <c r="P30" s="1" t="s">
        <v>44</v>
      </c>
      <c r="Q30" s="1" t="s">
        <v>44</v>
      </c>
      <c r="R30" s="1"/>
      <c r="S30" s="1"/>
      <c r="T30" s="1"/>
    </row>
    <row r="31" spans="1:20" x14ac:dyDescent="0.3">
      <c r="A31" s="12" t="s">
        <v>62</v>
      </c>
      <c r="B31" s="13"/>
      <c r="C31" s="62">
        <v>3000</v>
      </c>
      <c r="D31" s="14">
        <v>0</v>
      </c>
      <c r="E31" s="14">
        <v>0</v>
      </c>
      <c r="F31" s="14">
        <v>0</v>
      </c>
      <c r="G31" s="1" t="s">
        <v>32</v>
      </c>
      <c r="H31" s="1" t="s">
        <v>17</v>
      </c>
      <c r="I31" s="1">
        <v>20</v>
      </c>
      <c r="J31" s="1">
        <v>25</v>
      </c>
      <c r="K31" s="1">
        <v>30</v>
      </c>
      <c r="L31" s="1">
        <v>25</v>
      </c>
      <c r="M31" s="3">
        <v>45893</v>
      </c>
      <c r="N31" s="1" t="s">
        <v>33</v>
      </c>
      <c r="O31" s="1" t="s">
        <v>34</v>
      </c>
      <c r="P31" s="1" t="s">
        <v>34</v>
      </c>
      <c r="Q31" s="4" t="s">
        <v>35</v>
      </c>
      <c r="R31" s="4"/>
      <c r="S31" s="4"/>
      <c r="T31" s="4"/>
    </row>
    <row r="32" spans="1:20" x14ac:dyDescent="0.3">
      <c r="A32" s="12" t="s">
        <v>63</v>
      </c>
      <c r="B32" s="13"/>
      <c r="C32" s="62">
        <v>2000</v>
      </c>
      <c r="D32" s="14">
        <v>0</v>
      </c>
      <c r="E32" s="14">
        <v>0</v>
      </c>
      <c r="F32" s="14">
        <v>0</v>
      </c>
      <c r="G32" s="1" t="s">
        <v>32</v>
      </c>
      <c r="H32" s="1" t="s">
        <v>17</v>
      </c>
      <c r="I32" s="1">
        <v>20</v>
      </c>
      <c r="J32" s="1">
        <v>25</v>
      </c>
      <c r="K32" s="1">
        <v>30</v>
      </c>
      <c r="L32" s="1">
        <v>25</v>
      </c>
      <c r="M32" s="3">
        <v>45839</v>
      </c>
      <c r="N32" s="1" t="s">
        <v>33</v>
      </c>
      <c r="O32" s="1" t="s">
        <v>34</v>
      </c>
      <c r="P32" s="1" t="s">
        <v>34</v>
      </c>
      <c r="Q32" s="4" t="s">
        <v>35</v>
      </c>
      <c r="R32" s="4"/>
      <c r="S32" s="4"/>
      <c r="T32" s="4"/>
    </row>
    <row r="33" spans="1:22" hidden="1" x14ac:dyDescent="0.3">
      <c r="A33" s="12" t="s">
        <v>64</v>
      </c>
      <c r="B33" s="13"/>
      <c r="C33" s="62">
        <v>0</v>
      </c>
      <c r="D33" s="14">
        <v>0</v>
      </c>
      <c r="E33" s="14">
        <v>0</v>
      </c>
      <c r="F33" s="14">
        <v>0</v>
      </c>
      <c r="G33" s="1" t="s">
        <v>32</v>
      </c>
      <c r="H33" s="1" t="s">
        <v>17</v>
      </c>
      <c r="I33" s="1">
        <v>20</v>
      </c>
      <c r="J33" s="1">
        <v>25</v>
      </c>
      <c r="K33" s="1">
        <v>30</v>
      </c>
      <c r="L33" s="1">
        <v>25</v>
      </c>
      <c r="M33" s="3">
        <v>45778</v>
      </c>
      <c r="N33" s="1" t="s">
        <v>33</v>
      </c>
      <c r="O33" s="1" t="s">
        <v>34</v>
      </c>
      <c r="P33" s="1" t="s">
        <v>34</v>
      </c>
      <c r="Q33" s="4" t="s">
        <v>35</v>
      </c>
      <c r="R33" s="4"/>
      <c r="S33" s="4"/>
      <c r="T33" s="4"/>
    </row>
    <row r="34" spans="1:22" hidden="1" x14ac:dyDescent="0.3">
      <c r="A34" s="12" t="s">
        <v>65</v>
      </c>
      <c r="B34" s="13"/>
      <c r="C34" s="62">
        <v>0</v>
      </c>
      <c r="D34" s="14">
        <v>0</v>
      </c>
      <c r="E34" s="14">
        <v>0</v>
      </c>
      <c r="F34" s="14">
        <v>0</v>
      </c>
      <c r="G34" s="1" t="s">
        <v>32</v>
      </c>
      <c r="H34" s="1" t="s">
        <v>17</v>
      </c>
      <c r="I34" s="1">
        <v>20</v>
      </c>
      <c r="J34" s="1">
        <v>25</v>
      </c>
      <c r="K34" s="1">
        <v>30</v>
      </c>
      <c r="L34" s="1">
        <v>25</v>
      </c>
      <c r="M34" s="3">
        <v>45893</v>
      </c>
      <c r="N34" s="1" t="s">
        <v>33</v>
      </c>
      <c r="O34" s="1" t="s">
        <v>34</v>
      </c>
      <c r="P34" s="1" t="s">
        <v>34</v>
      </c>
      <c r="Q34" s="4" t="s">
        <v>35</v>
      </c>
      <c r="R34" s="4"/>
      <c r="S34" s="4"/>
      <c r="T34" s="4"/>
    </row>
    <row r="35" spans="1:22" x14ac:dyDescent="0.3">
      <c r="A35" s="12" t="s">
        <v>66</v>
      </c>
      <c r="B35" s="13"/>
      <c r="C35" s="62">
        <v>5000</v>
      </c>
      <c r="D35" s="14">
        <v>0</v>
      </c>
      <c r="E35" s="14">
        <v>0</v>
      </c>
      <c r="F35" s="14">
        <v>0</v>
      </c>
      <c r="G35" s="1" t="s">
        <v>32</v>
      </c>
      <c r="H35" s="1" t="s">
        <v>17</v>
      </c>
      <c r="I35" s="1">
        <v>20</v>
      </c>
      <c r="J35" s="1">
        <v>25</v>
      </c>
      <c r="K35" s="1">
        <v>30</v>
      </c>
      <c r="L35" s="1">
        <v>25</v>
      </c>
      <c r="M35" s="3">
        <v>45893</v>
      </c>
      <c r="N35" s="1" t="s">
        <v>33</v>
      </c>
      <c r="O35" s="1" t="s">
        <v>34</v>
      </c>
      <c r="P35" s="1" t="s">
        <v>34</v>
      </c>
      <c r="Q35" s="4" t="s">
        <v>35</v>
      </c>
      <c r="R35" s="4"/>
      <c r="S35" s="4"/>
      <c r="T35" s="4"/>
    </row>
    <row r="36" spans="1:22" hidden="1" x14ac:dyDescent="0.3">
      <c r="A36" s="12" t="s">
        <v>140</v>
      </c>
      <c r="B36" s="13"/>
      <c r="C36" s="62">
        <v>0</v>
      </c>
      <c r="D36" s="14">
        <v>0</v>
      </c>
      <c r="E36" s="14">
        <v>0</v>
      </c>
      <c r="F36" s="14">
        <v>0</v>
      </c>
      <c r="G36" s="1" t="s">
        <v>32</v>
      </c>
      <c r="H36" s="1" t="s">
        <v>17</v>
      </c>
      <c r="I36" s="1">
        <v>20</v>
      </c>
      <c r="J36" s="1">
        <v>25</v>
      </c>
      <c r="K36" s="1">
        <v>30</v>
      </c>
      <c r="L36" s="1">
        <v>25</v>
      </c>
      <c r="M36" s="3">
        <v>45893</v>
      </c>
      <c r="N36" s="1" t="s">
        <v>33</v>
      </c>
      <c r="O36" s="1" t="s">
        <v>34</v>
      </c>
      <c r="P36" s="1" t="s">
        <v>34</v>
      </c>
      <c r="Q36" s="4" t="s">
        <v>35</v>
      </c>
      <c r="R36" s="4"/>
      <c r="S36" s="4"/>
      <c r="T36" s="4"/>
    </row>
    <row r="37" spans="1:22" x14ac:dyDescent="0.3">
      <c r="A37" s="9" t="s">
        <v>67</v>
      </c>
      <c r="B37" s="10"/>
      <c r="C37" s="64">
        <f>C38</f>
        <v>213000</v>
      </c>
      <c r="D37" s="11">
        <f t="shared" ref="D37:F37" si="3">D38</f>
        <v>0</v>
      </c>
      <c r="E37" s="11">
        <f t="shared" si="3"/>
        <v>0</v>
      </c>
      <c r="F37" s="11">
        <f t="shared" si="3"/>
        <v>0</v>
      </c>
      <c r="G37" s="1" t="s">
        <v>44</v>
      </c>
      <c r="H37" s="1" t="s">
        <v>44</v>
      </c>
      <c r="I37" s="1" t="s">
        <v>44</v>
      </c>
      <c r="J37" s="1" t="s">
        <v>44</v>
      </c>
      <c r="K37" s="1" t="s">
        <v>44</v>
      </c>
      <c r="L37" s="1" t="s">
        <v>44</v>
      </c>
      <c r="M37" s="1" t="s">
        <v>44</v>
      </c>
      <c r="N37" s="1" t="s">
        <v>44</v>
      </c>
      <c r="O37" s="1" t="s">
        <v>44</v>
      </c>
      <c r="P37" s="1" t="s">
        <v>44</v>
      </c>
      <c r="Q37" s="1" t="s">
        <v>44</v>
      </c>
      <c r="R37" s="1"/>
      <c r="S37" s="1"/>
      <c r="T37" s="1"/>
      <c r="V37" s="53"/>
    </row>
    <row r="38" spans="1:22" x14ac:dyDescent="0.3">
      <c r="A38" s="12" t="s">
        <v>68</v>
      </c>
      <c r="B38" s="13"/>
      <c r="C38" s="62">
        <v>213000</v>
      </c>
      <c r="D38" s="14">
        <v>0</v>
      </c>
      <c r="E38" s="14">
        <v>0</v>
      </c>
      <c r="F38" s="14">
        <v>0</v>
      </c>
      <c r="G38" s="1" t="s">
        <v>32</v>
      </c>
      <c r="H38" s="1" t="s">
        <v>17</v>
      </c>
      <c r="I38" s="1">
        <v>20</v>
      </c>
      <c r="J38" s="1">
        <v>25</v>
      </c>
      <c r="K38" s="1">
        <v>30</v>
      </c>
      <c r="L38" s="1">
        <v>25</v>
      </c>
      <c r="M38" s="3">
        <v>45731</v>
      </c>
      <c r="N38" s="1" t="s">
        <v>33</v>
      </c>
      <c r="O38" s="1" t="s">
        <v>34</v>
      </c>
      <c r="P38" s="1" t="s">
        <v>34</v>
      </c>
      <c r="Q38" s="4" t="s">
        <v>35</v>
      </c>
      <c r="R38" s="4"/>
      <c r="S38" s="4"/>
      <c r="T38" s="4"/>
    </row>
    <row r="39" spans="1:22" x14ac:dyDescent="0.3">
      <c r="A39" s="9" t="s">
        <v>69</v>
      </c>
      <c r="B39" s="10"/>
      <c r="C39" s="64">
        <f>SUM(C40:C43)</f>
        <v>200000</v>
      </c>
      <c r="D39" s="11">
        <f t="shared" ref="D39:F39" si="4">SUM(D40:D43)</f>
        <v>0</v>
      </c>
      <c r="E39" s="11">
        <f t="shared" si="4"/>
        <v>0</v>
      </c>
      <c r="F39" s="11">
        <f t="shared" si="4"/>
        <v>0</v>
      </c>
      <c r="G39" s="1" t="s">
        <v>44</v>
      </c>
      <c r="H39" s="1" t="s">
        <v>44</v>
      </c>
      <c r="I39" s="1" t="s">
        <v>44</v>
      </c>
      <c r="J39" s="1" t="s">
        <v>44</v>
      </c>
      <c r="K39" s="1" t="s">
        <v>44</v>
      </c>
      <c r="L39" s="1" t="s">
        <v>44</v>
      </c>
      <c r="M39" s="1" t="s">
        <v>44</v>
      </c>
      <c r="N39" s="1" t="s">
        <v>44</v>
      </c>
      <c r="O39" s="1" t="s">
        <v>44</v>
      </c>
      <c r="P39" s="1" t="s">
        <v>44</v>
      </c>
      <c r="Q39" s="1" t="s">
        <v>44</v>
      </c>
      <c r="R39" s="1"/>
      <c r="S39" s="1"/>
      <c r="T39" s="1"/>
    </row>
    <row r="40" spans="1:22" x14ac:dyDescent="0.3">
      <c r="A40" s="12" t="s">
        <v>70</v>
      </c>
      <c r="B40" s="13"/>
      <c r="C40" s="62">
        <v>120000</v>
      </c>
      <c r="D40" s="14">
        <v>0</v>
      </c>
      <c r="E40" s="14">
        <v>0</v>
      </c>
      <c r="F40" s="14">
        <v>0</v>
      </c>
      <c r="G40" s="1" t="s">
        <v>32</v>
      </c>
      <c r="H40" s="1" t="s">
        <v>17</v>
      </c>
      <c r="I40" s="1">
        <v>20</v>
      </c>
      <c r="J40" s="1">
        <v>25</v>
      </c>
      <c r="K40" s="1">
        <v>30</v>
      </c>
      <c r="L40" s="1">
        <v>25</v>
      </c>
      <c r="M40" s="3">
        <v>45791</v>
      </c>
      <c r="N40" s="1" t="s">
        <v>33</v>
      </c>
      <c r="O40" s="1" t="s">
        <v>34</v>
      </c>
      <c r="P40" s="1" t="s">
        <v>34</v>
      </c>
      <c r="Q40" s="4" t="s">
        <v>35</v>
      </c>
      <c r="R40" s="4"/>
      <c r="S40" s="4"/>
      <c r="T40" s="4"/>
    </row>
    <row r="41" spans="1:22" x14ac:dyDescent="0.3">
      <c r="A41" s="12" t="s">
        <v>71</v>
      </c>
      <c r="B41" s="13"/>
      <c r="C41" s="62">
        <v>10000</v>
      </c>
      <c r="D41" s="14">
        <v>0</v>
      </c>
      <c r="E41" s="14">
        <v>0</v>
      </c>
      <c r="F41" s="14">
        <v>0</v>
      </c>
      <c r="G41" s="1" t="s">
        <v>32</v>
      </c>
      <c r="H41" s="1" t="s">
        <v>17</v>
      </c>
      <c r="I41" s="1">
        <v>20</v>
      </c>
      <c r="J41" s="1">
        <v>25</v>
      </c>
      <c r="K41" s="1">
        <v>30</v>
      </c>
      <c r="L41" s="1">
        <v>25</v>
      </c>
      <c r="M41" s="3">
        <v>45738</v>
      </c>
      <c r="N41" s="1" t="s">
        <v>33</v>
      </c>
      <c r="O41" s="1" t="s">
        <v>34</v>
      </c>
      <c r="P41" s="1" t="s">
        <v>34</v>
      </c>
      <c r="Q41" s="4" t="s">
        <v>35</v>
      </c>
      <c r="R41" s="4"/>
      <c r="S41" s="4"/>
      <c r="T41" s="4"/>
    </row>
    <row r="42" spans="1:22" x14ac:dyDescent="0.3">
      <c r="A42" s="12" t="s">
        <v>72</v>
      </c>
      <c r="B42" s="13"/>
      <c r="C42" s="62">
        <v>70000</v>
      </c>
      <c r="D42" s="14">
        <v>0</v>
      </c>
      <c r="E42" s="14">
        <v>0</v>
      </c>
      <c r="F42" s="14">
        <v>0</v>
      </c>
      <c r="G42" s="1" t="s">
        <v>32</v>
      </c>
      <c r="H42" s="1" t="s">
        <v>17</v>
      </c>
      <c r="I42" s="1">
        <v>20</v>
      </c>
      <c r="J42" s="1">
        <v>25</v>
      </c>
      <c r="K42" s="1">
        <v>30</v>
      </c>
      <c r="L42" s="1">
        <v>25</v>
      </c>
      <c r="M42" s="3">
        <v>45762</v>
      </c>
      <c r="N42" s="1" t="s">
        <v>33</v>
      </c>
      <c r="O42" s="1" t="s">
        <v>34</v>
      </c>
      <c r="P42" s="1" t="s">
        <v>34</v>
      </c>
      <c r="Q42" s="4" t="s">
        <v>35</v>
      </c>
      <c r="R42" s="4"/>
      <c r="S42" s="4"/>
      <c r="T42" s="4"/>
    </row>
    <row r="43" spans="1:22" hidden="1" x14ac:dyDescent="0.3">
      <c r="A43" s="12" t="s">
        <v>142</v>
      </c>
      <c r="B43" s="13"/>
      <c r="C43" s="62">
        <v>0</v>
      </c>
      <c r="D43" s="14">
        <v>0</v>
      </c>
      <c r="E43" s="14">
        <v>0</v>
      </c>
      <c r="F43" s="14">
        <v>0</v>
      </c>
      <c r="G43" s="1" t="s">
        <v>32</v>
      </c>
      <c r="H43" s="1" t="s">
        <v>17</v>
      </c>
      <c r="I43" s="1">
        <v>20</v>
      </c>
      <c r="J43" s="1">
        <v>25</v>
      </c>
      <c r="K43" s="1">
        <v>30</v>
      </c>
      <c r="L43" s="1">
        <v>25</v>
      </c>
      <c r="M43" s="3">
        <v>45762</v>
      </c>
      <c r="N43" s="1" t="s">
        <v>33</v>
      </c>
      <c r="O43" s="1" t="s">
        <v>34</v>
      </c>
      <c r="P43" s="1" t="s">
        <v>34</v>
      </c>
      <c r="Q43" s="4" t="s">
        <v>35</v>
      </c>
      <c r="R43" s="4"/>
      <c r="S43" s="4"/>
      <c r="T43" s="4"/>
    </row>
    <row r="44" spans="1:22" x14ac:dyDescent="0.3">
      <c r="A44" s="9" t="s">
        <v>73</v>
      </c>
      <c r="B44" s="10"/>
      <c r="C44" s="64">
        <f>SUM(C45:C52)</f>
        <v>113210</v>
      </c>
      <c r="D44" s="11">
        <f>SUM(D45:D52)</f>
        <v>0</v>
      </c>
      <c r="E44" s="11">
        <f>SUM(E45:E52)</f>
        <v>0</v>
      </c>
      <c r="F44" s="11">
        <f>SUM(F45:F52)</f>
        <v>0</v>
      </c>
      <c r="G44" s="1" t="s">
        <v>44</v>
      </c>
      <c r="H44" s="1" t="s">
        <v>44</v>
      </c>
      <c r="I44" s="1" t="s">
        <v>44</v>
      </c>
      <c r="J44" s="1" t="s">
        <v>44</v>
      </c>
      <c r="K44" s="1" t="s">
        <v>44</v>
      </c>
      <c r="L44" s="1" t="s">
        <v>44</v>
      </c>
      <c r="M44" s="1" t="s">
        <v>44</v>
      </c>
      <c r="N44" s="1" t="s">
        <v>44</v>
      </c>
      <c r="O44" s="1" t="s">
        <v>44</v>
      </c>
      <c r="P44" s="1" t="s">
        <v>44</v>
      </c>
      <c r="Q44" s="1" t="s">
        <v>44</v>
      </c>
      <c r="R44" s="1"/>
      <c r="S44" s="1"/>
      <c r="T44" s="1"/>
    </row>
    <row r="45" spans="1:22" x14ac:dyDescent="0.3">
      <c r="A45" s="12" t="s">
        <v>74</v>
      </c>
      <c r="B45" s="13"/>
      <c r="C45" s="62">
        <v>12000</v>
      </c>
      <c r="D45" s="14">
        <v>0</v>
      </c>
      <c r="E45" s="14">
        <v>0</v>
      </c>
      <c r="F45" s="14">
        <v>0</v>
      </c>
      <c r="G45" s="1" t="s">
        <v>32</v>
      </c>
      <c r="H45" s="1" t="s">
        <v>17</v>
      </c>
      <c r="I45" s="1">
        <v>20</v>
      </c>
      <c r="J45" s="1">
        <v>25</v>
      </c>
      <c r="K45" s="1">
        <v>30</v>
      </c>
      <c r="L45" s="1">
        <v>25</v>
      </c>
      <c r="M45" s="3">
        <v>45717</v>
      </c>
      <c r="N45" s="1" t="s">
        <v>33</v>
      </c>
      <c r="O45" s="1" t="s">
        <v>34</v>
      </c>
      <c r="P45" s="1" t="s">
        <v>34</v>
      </c>
      <c r="Q45" s="4" t="s">
        <v>35</v>
      </c>
      <c r="R45" s="4"/>
      <c r="S45" s="4"/>
      <c r="T45" s="4"/>
    </row>
    <row r="46" spans="1:22" x14ac:dyDescent="0.3">
      <c r="A46" s="12" t="s">
        <v>75</v>
      </c>
      <c r="B46" s="13"/>
      <c r="C46" s="62">
        <v>8000</v>
      </c>
      <c r="D46" s="14">
        <v>0</v>
      </c>
      <c r="E46" s="14">
        <v>0</v>
      </c>
      <c r="F46" s="14">
        <v>0</v>
      </c>
      <c r="G46" s="1" t="s">
        <v>32</v>
      </c>
      <c r="H46" s="1" t="s">
        <v>17</v>
      </c>
      <c r="I46" s="1">
        <v>20</v>
      </c>
      <c r="J46" s="1">
        <v>25</v>
      </c>
      <c r="K46" s="1">
        <v>30</v>
      </c>
      <c r="L46" s="1">
        <v>25</v>
      </c>
      <c r="M46" s="3">
        <v>45658</v>
      </c>
      <c r="N46" s="1" t="s">
        <v>33</v>
      </c>
      <c r="O46" s="1" t="s">
        <v>34</v>
      </c>
      <c r="P46" s="1" t="s">
        <v>34</v>
      </c>
      <c r="Q46" s="4" t="s">
        <v>35</v>
      </c>
      <c r="R46" s="4"/>
      <c r="S46" s="4"/>
      <c r="T46" s="4"/>
    </row>
    <row r="47" spans="1:22" hidden="1" x14ac:dyDescent="0.3">
      <c r="A47" s="12" t="s">
        <v>143</v>
      </c>
      <c r="B47" s="13"/>
      <c r="C47" s="62">
        <v>0</v>
      </c>
      <c r="D47" s="14">
        <v>0</v>
      </c>
      <c r="E47" s="14">
        <v>0</v>
      </c>
      <c r="F47" s="14">
        <v>0</v>
      </c>
      <c r="G47" s="1" t="s">
        <v>32</v>
      </c>
      <c r="H47" s="1" t="s">
        <v>17</v>
      </c>
      <c r="I47" s="1">
        <v>20</v>
      </c>
      <c r="J47" s="1">
        <v>25</v>
      </c>
      <c r="K47" s="1">
        <v>30</v>
      </c>
      <c r="L47" s="1">
        <v>25</v>
      </c>
      <c r="M47" s="3">
        <v>45658</v>
      </c>
      <c r="N47" s="1" t="s">
        <v>33</v>
      </c>
      <c r="O47" s="1" t="s">
        <v>34</v>
      </c>
      <c r="P47" s="1" t="s">
        <v>34</v>
      </c>
      <c r="Q47" s="4" t="s">
        <v>35</v>
      </c>
      <c r="R47" s="4"/>
      <c r="S47" s="4"/>
      <c r="T47" s="4"/>
    </row>
    <row r="48" spans="1:22" x14ac:dyDescent="0.3">
      <c r="A48" s="12" t="s">
        <v>76</v>
      </c>
      <c r="B48" s="13"/>
      <c r="C48" s="62">
        <v>58000</v>
      </c>
      <c r="D48" s="14">
        <v>0</v>
      </c>
      <c r="E48" s="14">
        <v>0</v>
      </c>
      <c r="F48" s="14">
        <v>0</v>
      </c>
      <c r="G48" s="1" t="s">
        <v>32</v>
      </c>
      <c r="H48" s="1" t="s">
        <v>17</v>
      </c>
      <c r="I48" s="1">
        <v>20</v>
      </c>
      <c r="J48" s="1">
        <v>25</v>
      </c>
      <c r="K48" s="1">
        <v>30</v>
      </c>
      <c r="L48" s="1">
        <v>25</v>
      </c>
      <c r="M48" s="3">
        <v>45731</v>
      </c>
      <c r="N48" s="1" t="s">
        <v>33</v>
      </c>
      <c r="O48" s="1" t="s">
        <v>34</v>
      </c>
      <c r="P48" s="1" t="s">
        <v>34</v>
      </c>
      <c r="Q48" s="4" t="s">
        <v>35</v>
      </c>
      <c r="R48" s="4"/>
      <c r="S48" s="4"/>
      <c r="T48" s="4"/>
    </row>
    <row r="49" spans="1:22" hidden="1" x14ac:dyDescent="0.3">
      <c r="A49" s="12" t="s">
        <v>158</v>
      </c>
      <c r="B49" s="13"/>
      <c r="C49" s="62">
        <v>0</v>
      </c>
      <c r="D49" s="14">
        <v>0</v>
      </c>
      <c r="E49" s="14">
        <v>0</v>
      </c>
      <c r="F49" s="14">
        <v>0</v>
      </c>
      <c r="G49" s="1" t="s">
        <v>32</v>
      </c>
      <c r="H49" s="1" t="s">
        <v>17</v>
      </c>
      <c r="I49" s="1">
        <v>20</v>
      </c>
      <c r="J49" s="1">
        <v>25</v>
      </c>
      <c r="K49" s="1">
        <v>30</v>
      </c>
      <c r="L49" s="1">
        <v>25</v>
      </c>
      <c r="M49" s="3">
        <v>45731</v>
      </c>
      <c r="N49" s="1" t="s">
        <v>33</v>
      </c>
      <c r="O49" s="1" t="s">
        <v>34</v>
      </c>
      <c r="P49" s="1" t="s">
        <v>34</v>
      </c>
      <c r="Q49" s="4" t="s">
        <v>35</v>
      </c>
      <c r="R49" s="4"/>
      <c r="S49" s="4"/>
      <c r="T49" s="4"/>
    </row>
    <row r="50" spans="1:22" x14ac:dyDescent="0.3">
      <c r="A50" s="12" t="s">
        <v>77</v>
      </c>
      <c r="B50" s="13"/>
      <c r="C50" s="62">
        <v>20910</v>
      </c>
      <c r="D50" s="14">
        <v>0</v>
      </c>
      <c r="E50" s="14">
        <v>0</v>
      </c>
      <c r="F50" s="14">
        <v>0</v>
      </c>
      <c r="G50" s="1" t="s">
        <v>32</v>
      </c>
      <c r="H50" s="1" t="s">
        <v>17</v>
      </c>
      <c r="I50" s="1">
        <v>20</v>
      </c>
      <c r="J50" s="1">
        <v>25</v>
      </c>
      <c r="K50" s="1">
        <v>30</v>
      </c>
      <c r="L50" s="1">
        <v>25</v>
      </c>
      <c r="M50" s="3">
        <v>45738</v>
      </c>
      <c r="N50" s="1" t="s">
        <v>33</v>
      </c>
      <c r="O50" s="1" t="s">
        <v>34</v>
      </c>
      <c r="P50" s="1" t="s">
        <v>34</v>
      </c>
      <c r="Q50" s="4" t="s">
        <v>35</v>
      </c>
      <c r="R50" s="4"/>
      <c r="S50" s="4"/>
      <c r="T50" s="4"/>
    </row>
    <row r="51" spans="1:22" x14ac:dyDescent="0.3">
      <c r="A51" s="12" t="s">
        <v>78</v>
      </c>
      <c r="B51" s="13"/>
      <c r="C51" s="62">
        <v>8300</v>
      </c>
      <c r="D51" s="14">
        <v>0</v>
      </c>
      <c r="E51" s="14">
        <v>0</v>
      </c>
      <c r="F51" s="14">
        <v>0</v>
      </c>
      <c r="G51" s="1" t="s">
        <v>32</v>
      </c>
      <c r="H51" s="1" t="s">
        <v>17</v>
      </c>
      <c r="I51" s="1">
        <v>20</v>
      </c>
      <c r="J51" s="1">
        <v>25</v>
      </c>
      <c r="K51" s="1">
        <v>30</v>
      </c>
      <c r="L51" s="1">
        <v>25</v>
      </c>
      <c r="M51" s="3">
        <v>45893</v>
      </c>
      <c r="N51" s="1" t="s">
        <v>33</v>
      </c>
      <c r="O51" s="1" t="s">
        <v>34</v>
      </c>
      <c r="P51" s="1" t="s">
        <v>34</v>
      </c>
      <c r="Q51" s="4" t="s">
        <v>35</v>
      </c>
      <c r="R51" s="4"/>
      <c r="S51" s="4"/>
      <c r="T51" s="4"/>
    </row>
    <row r="52" spans="1:22" x14ac:dyDescent="0.3">
      <c r="A52" s="12" t="s">
        <v>79</v>
      </c>
      <c r="B52" s="13"/>
      <c r="C52" s="62">
        <v>6000</v>
      </c>
      <c r="D52" s="14">
        <v>0</v>
      </c>
      <c r="E52" s="14">
        <v>0</v>
      </c>
      <c r="F52" s="14">
        <v>0</v>
      </c>
      <c r="G52" s="1" t="s">
        <v>32</v>
      </c>
      <c r="H52" s="1" t="s">
        <v>17</v>
      </c>
      <c r="I52" s="1">
        <v>20</v>
      </c>
      <c r="J52" s="1">
        <v>25</v>
      </c>
      <c r="K52" s="1">
        <v>30</v>
      </c>
      <c r="L52" s="1">
        <v>25</v>
      </c>
      <c r="M52" s="3">
        <v>45738</v>
      </c>
      <c r="N52" s="1" t="s">
        <v>33</v>
      </c>
      <c r="O52" s="1" t="s">
        <v>34</v>
      </c>
      <c r="P52" s="1" t="s">
        <v>34</v>
      </c>
      <c r="Q52" s="4" t="s">
        <v>35</v>
      </c>
      <c r="R52" s="4"/>
      <c r="S52" s="4"/>
      <c r="T52" s="4"/>
    </row>
    <row r="53" spans="1:22" x14ac:dyDescent="0.3">
      <c r="A53" s="6" t="s">
        <v>80</v>
      </c>
      <c r="B53" s="7"/>
      <c r="C53" s="63">
        <f>C54+C58+C65+C73+C77+C86+C90+C96+C100</f>
        <v>5493000</v>
      </c>
      <c r="D53" s="8">
        <v>0</v>
      </c>
      <c r="E53" s="8">
        <v>0</v>
      </c>
      <c r="F53" s="8">
        <v>0</v>
      </c>
      <c r="G53" s="1" t="s">
        <v>44</v>
      </c>
      <c r="H53" s="1" t="s">
        <v>44</v>
      </c>
      <c r="I53" s="1" t="s">
        <v>44</v>
      </c>
      <c r="J53" s="1" t="s">
        <v>44</v>
      </c>
      <c r="K53" s="1" t="s">
        <v>44</v>
      </c>
      <c r="L53" s="1" t="s">
        <v>44</v>
      </c>
      <c r="M53" s="1" t="s">
        <v>44</v>
      </c>
      <c r="N53" s="1" t="s">
        <v>44</v>
      </c>
      <c r="O53" s="1" t="s">
        <v>44</v>
      </c>
      <c r="P53" s="1" t="s">
        <v>44</v>
      </c>
      <c r="Q53" s="1" t="s">
        <v>44</v>
      </c>
      <c r="R53" s="1"/>
      <c r="S53" s="1"/>
      <c r="T53" s="1"/>
      <c r="V53" s="53">
        <f>6725763.42-C53</f>
        <v>1232763.42</v>
      </c>
    </row>
    <row r="54" spans="1:22" x14ac:dyDescent="0.3">
      <c r="A54" s="9" t="s">
        <v>81</v>
      </c>
      <c r="B54" s="10"/>
      <c r="C54" s="64">
        <f>SUM(C55:C57)</f>
        <v>554800</v>
      </c>
      <c r="D54" s="11">
        <f t="shared" ref="D54:F54" si="5">SUM(D55:D57)</f>
        <v>0</v>
      </c>
      <c r="E54" s="11">
        <f t="shared" si="5"/>
        <v>0</v>
      </c>
      <c r="F54" s="11">
        <f t="shared" si="5"/>
        <v>0</v>
      </c>
      <c r="G54" s="1" t="s">
        <v>44</v>
      </c>
      <c r="H54" s="1" t="s">
        <v>44</v>
      </c>
      <c r="I54" s="1" t="s">
        <v>44</v>
      </c>
      <c r="J54" s="1" t="s">
        <v>44</v>
      </c>
      <c r="K54" s="1" t="s">
        <v>44</v>
      </c>
      <c r="L54" s="1" t="s">
        <v>44</v>
      </c>
      <c r="M54" s="1" t="s">
        <v>44</v>
      </c>
      <c r="N54" s="1" t="s">
        <v>44</v>
      </c>
      <c r="O54" s="1" t="s">
        <v>44</v>
      </c>
      <c r="P54" s="1" t="s">
        <v>44</v>
      </c>
      <c r="Q54" s="1" t="s">
        <v>44</v>
      </c>
      <c r="R54" s="1"/>
      <c r="S54" s="1"/>
      <c r="T54" s="1"/>
    </row>
    <row r="55" spans="1:22" x14ac:dyDescent="0.3">
      <c r="A55" s="12" t="s">
        <v>82</v>
      </c>
      <c r="B55" s="13"/>
      <c r="C55" s="62">
        <v>216000</v>
      </c>
      <c r="D55" s="14">
        <v>0</v>
      </c>
      <c r="E55" s="14">
        <v>0</v>
      </c>
      <c r="F55" s="14">
        <v>0</v>
      </c>
      <c r="G55" s="1" t="s">
        <v>32</v>
      </c>
      <c r="H55" s="1" t="s">
        <v>17</v>
      </c>
      <c r="I55" s="1">
        <v>20</v>
      </c>
      <c r="J55" s="1">
        <v>25</v>
      </c>
      <c r="K55" s="1">
        <v>30</v>
      </c>
      <c r="L55" s="1">
        <v>25</v>
      </c>
      <c r="M55" s="3">
        <v>45658</v>
      </c>
      <c r="N55" s="1" t="s">
        <v>33</v>
      </c>
      <c r="O55" s="1" t="s">
        <v>34</v>
      </c>
      <c r="P55" s="1" t="s">
        <v>34</v>
      </c>
      <c r="Q55" s="4" t="s">
        <v>35</v>
      </c>
      <c r="R55" s="4"/>
      <c r="S55" s="4"/>
      <c r="T55" s="4"/>
    </row>
    <row r="56" spans="1:22" x14ac:dyDescent="0.3">
      <c r="A56" s="12" t="s">
        <v>83</v>
      </c>
      <c r="B56" s="13"/>
      <c r="C56" s="62">
        <v>324800</v>
      </c>
      <c r="D56" s="14">
        <v>0</v>
      </c>
      <c r="E56" s="14">
        <v>0</v>
      </c>
      <c r="F56" s="14">
        <v>0</v>
      </c>
      <c r="G56" s="1" t="s">
        <v>32</v>
      </c>
      <c r="H56" s="1" t="s">
        <v>17</v>
      </c>
      <c r="I56" s="1">
        <v>20</v>
      </c>
      <c r="J56" s="1">
        <v>25</v>
      </c>
      <c r="K56" s="1">
        <v>30</v>
      </c>
      <c r="L56" s="1">
        <v>25</v>
      </c>
      <c r="M56" s="3">
        <v>45658</v>
      </c>
      <c r="N56" s="1" t="s">
        <v>33</v>
      </c>
      <c r="O56" s="1" t="s">
        <v>34</v>
      </c>
      <c r="P56" s="1" t="s">
        <v>34</v>
      </c>
      <c r="Q56" s="4" t="s">
        <v>35</v>
      </c>
      <c r="R56" s="4"/>
      <c r="S56" s="4"/>
      <c r="T56" s="4"/>
      <c r="V56" s="53"/>
    </row>
    <row r="57" spans="1:22" x14ac:dyDescent="0.3">
      <c r="A57" s="12" t="s">
        <v>84</v>
      </c>
      <c r="B57" s="13"/>
      <c r="C57" s="62">
        <v>14000</v>
      </c>
      <c r="D57" s="14">
        <v>0</v>
      </c>
      <c r="E57" s="14">
        <v>0</v>
      </c>
      <c r="F57" s="14">
        <v>0</v>
      </c>
      <c r="G57" s="1" t="s">
        <v>32</v>
      </c>
      <c r="H57" s="1" t="s">
        <v>17</v>
      </c>
      <c r="I57" s="1">
        <v>20</v>
      </c>
      <c r="J57" s="1">
        <v>25</v>
      </c>
      <c r="K57" s="1">
        <v>30</v>
      </c>
      <c r="L57" s="1">
        <v>25</v>
      </c>
      <c r="M57" s="3">
        <v>45893</v>
      </c>
      <c r="N57" s="1" t="s">
        <v>33</v>
      </c>
      <c r="O57" s="1" t="s">
        <v>34</v>
      </c>
      <c r="P57" s="1" t="s">
        <v>34</v>
      </c>
      <c r="Q57" s="4" t="s">
        <v>35</v>
      </c>
      <c r="R57" s="4"/>
      <c r="S57" s="4"/>
      <c r="T57" s="4"/>
    </row>
    <row r="58" spans="1:22" x14ac:dyDescent="0.3">
      <c r="A58" s="9" t="s">
        <v>85</v>
      </c>
      <c r="B58" s="10"/>
      <c r="C58" s="64">
        <f>SUM(C59:C64)</f>
        <v>779000</v>
      </c>
      <c r="D58" s="11">
        <f t="shared" ref="D58:F58" si="6">SUM(D59:D64)</f>
        <v>0</v>
      </c>
      <c r="E58" s="11">
        <f t="shared" si="6"/>
        <v>0</v>
      </c>
      <c r="F58" s="11">
        <f t="shared" si="6"/>
        <v>0</v>
      </c>
      <c r="G58" s="1" t="s">
        <v>44</v>
      </c>
      <c r="H58" s="1" t="s">
        <v>44</v>
      </c>
      <c r="I58" s="1" t="s">
        <v>44</v>
      </c>
      <c r="J58" s="1" t="s">
        <v>44</v>
      </c>
      <c r="K58" s="1" t="s">
        <v>44</v>
      </c>
      <c r="L58" s="1" t="s">
        <v>44</v>
      </c>
      <c r="M58" s="1" t="s">
        <v>44</v>
      </c>
      <c r="N58" s="1" t="s">
        <v>44</v>
      </c>
      <c r="O58" s="1" t="s">
        <v>44</v>
      </c>
      <c r="P58" s="1" t="s">
        <v>44</v>
      </c>
      <c r="Q58" s="1" t="s">
        <v>44</v>
      </c>
      <c r="R58" s="1"/>
      <c r="S58" s="1"/>
      <c r="T58" s="1"/>
    </row>
    <row r="59" spans="1:22" hidden="1" x14ac:dyDescent="0.3">
      <c r="A59" s="12" t="s">
        <v>159</v>
      </c>
      <c r="B59" s="51"/>
      <c r="C59" s="62">
        <v>0</v>
      </c>
      <c r="D59" s="14">
        <v>0</v>
      </c>
      <c r="E59" s="14">
        <v>0</v>
      </c>
      <c r="F59" s="14">
        <v>0</v>
      </c>
      <c r="G59" s="1" t="s">
        <v>32</v>
      </c>
      <c r="H59" s="1" t="s">
        <v>17</v>
      </c>
      <c r="I59" s="1">
        <v>20</v>
      </c>
      <c r="J59" s="1">
        <v>25</v>
      </c>
      <c r="K59" s="1">
        <v>30</v>
      </c>
      <c r="L59" s="1">
        <v>25</v>
      </c>
      <c r="M59" s="3">
        <v>45893</v>
      </c>
      <c r="N59" s="1" t="s">
        <v>33</v>
      </c>
      <c r="O59" s="1" t="s">
        <v>34</v>
      </c>
      <c r="P59" s="1" t="s">
        <v>34</v>
      </c>
      <c r="Q59" s="4" t="s">
        <v>35</v>
      </c>
      <c r="R59" s="1"/>
      <c r="S59" s="1"/>
      <c r="T59" s="1"/>
    </row>
    <row r="60" spans="1:22" hidden="1" x14ac:dyDescent="0.3">
      <c r="A60" s="12" t="s">
        <v>171</v>
      </c>
      <c r="B60" s="51"/>
      <c r="C60" s="62">
        <v>0</v>
      </c>
      <c r="D60" s="14">
        <v>0</v>
      </c>
      <c r="E60" s="14">
        <v>0</v>
      </c>
      <c r="F60" s="14">
        <v>0</v>
      </c>
      <c r="G60" s="1" t="s">
        <v>32</v>
      </c>
      <c r="H60" s="1" t="s">
        <v>17</v>
      </c>
      <c r="I60" s="1">
        <v>20</v>
      </c>
      <c r="J60" s="1">
        <v>25</v>
      </c>
      <c r="K60" s="1">
        <v>30</v>
      </c>
      <c r="L60" s="1">
        <v>25</v>
      </c>
      <c r="M60" s="3">
        <v>45893</v>
      </c>
      <c r="N60" s="1" t="s">
        <v>33</v>
      </c>
      <c r="O60" s="1" t="s">
        <v>34</v>
      </c>
      <c r="P60" s="1" t="s">
        <v>34</v>
      </c>
      <c r="Q60" s="4" t="s">
        <v>35</v>
      </c>
      <c r="R60" s="1"/>
      <c r="S60" s="1"/>
      <c r="T60" s="1"/>
    </row>
    <row r="61" spans="1:22" x14ac:dyDescent="0.3">
      <c r="A61" s="12" t="s">
        <v>86</v>
      </c>
      <c r="B61" s="13"/>
      <c r="C61" s="62">
        <v>100000</v>
      </c>
      <c r="D61" s="14">
        <v>0</v>
      </c>
      <c r="E61" s="14">
        <v>0</v>
      </c>
      <c r="F61" s="14">
        <v>0</v>
      </c>
      <c r="G61" s="1" t="s">
        <v>32</v>
      </c>
      <c r="H61" s="1" t="s">
        <v>17</v>
      </c>
      <c r="I61" s="1">
        <v>20</v>
      </c>
      <c r="J61" s="1">
        <v>25</v>
      </c>
      <c r="K61" s="1">
        <v>30</v>
      </c>
      <c r="L61" s="1">
        <v>25</v>
      </c>
      <c r="M61" s="3">
        <v>45893</v>
      </c>
      <c r="N61" s="1" t="s">
        <v>33</v>
      </c>
      <c r="O61" s="1" t="s">
        <v>34</v>
      </c>
      <c r="P61" s="1" t="s">
        <v>34</v>
      </c>
      <c r="Q61" s="4" t="s">
        <v>35</v>
      </c>
      <c r="R61" s="4"/>
      <c r="S61" s="4"/>
      <c r="T61" s="4"/>
    </row>
    <row r="62" spans="1:22" x14ac:dyDescent="0.3">
      <c r="A62" s="12" t="s">
        <v>87</v>
      </c>
      <c r="B62" s="13"/>
      <c r="C62" s="62">
        <v>20000</v>
      </c>
      <c r="D62" s="14">
        <v>0</v>
      </c>
      <c r="E62" s="14">
        <v>0</v>
      </c>
      <c r="F62" s="14">
        <v>0</v>
      </c>
      <c r="G62" s="1" t="s">
        <v>32</v>
      </c>
      <c r="H62" s="1" t="s">
        <v>17</v>
      </c>
      <c r="I62" s="1">
        <v>20</v>
      </c>
      <c r="J62" s="1">
        <v>25</v>
      </c>
      <c r="K62" s="1">
        <v>30</v>
      </c>
      <c r="L62" s="1">
        <v>25</v>
      </c>
      <c r="M62" s="3">
        <v>45762</v>
      </c>
      <c r="N62" s="1" t="s">
        <v>33</v>
      </c>
      <c r="O62" s="1" t="s">
        <v>34</v>
      </c>
      <c r="P62" s="1" t="s">
        <v>34</v>
      </c>
      <c r="Q62" s="4" t="s">
        <v>35</v>
      </c>
      <c r="R62" s="4"/>
      <c r="S62" s="4"/>
      <c r="T62" s="4"/>
    </row>
    <row r="63" spans="1:22" ht="15" customHeight="1" x14ac:dyDescent="0.3">
      <c r="A63" s="36" t="s">
        <v>88</v>
      </c>
      <c r="B63" s="13"/>
      <c r="C63" s="62">
        <v>607000</v>
      </c>
      <c r="D63" s="14">
        <v>0</v>
      </c>
      <c r="E63" s="14">
        <v>0</v>
      </c>
      <c r="F63" s="14">
        <v>0</v>
      </c>
      <c r="G63" s="1" t="s">
        <v>32</v>
      </c>
      <c r="H63" s="1" t="s">
        <v>17</v>
      </c>
      <c r="I63" s="1">
        <v>20</v>
      </c>
      <c r="J63" s="1">
        <v>25</v>
      </c>
      <c r="K63" s="1">
        <v>30</v>
      </c>
      <c r="L63" s="1">
        <v>25</v>
      </c>
      <c r="M63" s="3">
        <v>45762</v>
      </c>
      <c r="N63" s="1" t="s">
        <v>33</v>
      </c>
      <c r="O63" s="1" t="s">
        <v>34</v>
      </c>
      <c r="P63" s="1" t="s">
        <v>34</v>
      </c>
      <c r="Q63" s="4" t="s">
        <v>35</v>
      </c>
      <c r="R63" s="56"/>
      <c r="S63" s="56"/>
      <c r="T63" s="56"/>
    </row>
    <row r="64" spans="1:22" ht="15" customHeight="1" x14ac:dyDescent="0.3">
      <c r="A64" s="36" t="s">
        <v>144</v>
      </c>
      <c r="B64" s="13"/>
      <c r="C64" s="62">
        <v>52000</v>
      </c>
      <c r="D64" s="14">
        <v>0</v>
      </c>
      <c r="E64" s="14">
        <v>0</v>
      </c>
      <c r="F64" s="14">
        <v>0</v>
      </c>
      <c r="G64" s="1" t="s">
        <v>32</v>
      </c>
      <c r="H64" s="1" t="s">
        <v>17</v>
      </c>
      <c r="I64" s="1">
        <v>20</v>
      </c>
      <c r="J64" s="1">
        <v>25</v>
      </c>
      <c r="K64" s="1">
        <v>30</v>
      </c>
      <c r="L64" s="1">
        <v>25</v>
      </c>
      <c r="M64" s="3">
        <v>45762</v>
      </c>
      <c r="N64" s="1" t="s">
        <v>33</v>
      </c>
      <c r="O64" s="1" t="s">
        <v>34</v>
      </c>
      <c r="P64" s="1" t="s">
        <v>34</v>
      </c>
      <c r="Q64" s="4" t="s">
        <v>35</v>
      </c>
      <c r="R64" s="113"/>
      <c r="S64" s="113"/>
      <c r="T64" s="113"/>
    </row>
    <row r="65" spans="1:20" x14ac:dyDescent="0.3">
      <c r="A65" s="9" t="s">
        <v>89</v>
      </c>
      <c r="B65" s="10"/>
      <c r="C65" s="64">
        <f>SUM(C66:C72)</f>
        <v>1465200</v>
      </c>
      <c r="D65" s="11">
        <f t="shared" ref="D65:F65" si="7">SUM(D66:D72)</f>
        <v>0</v>
      </c>
      <c r="E65" s="11">
        <f t="shared" si="7"/>
        <v>0</v>
      </c>
      <c r="F65" s="11">
        <f t="shared" si="7"/>
        <v>0</v>
      </c>
      <c r="G65" s="1" t="s">
        <v>44</v>
      </c>
      <c r="H65" s="1" t="s">
        <v>44</v>
      </c>
      <c r="I65" s="1" t="s">
        <v>44</v>
      </c>
      <c r="J65" s="1" t="s">
        <v>44</v>
      </c>
      <c r="K65" s="1" t="s">
        <v>44</v>
      </c>
      <c r="L65" s="1" t="s">
        <v>44</v>
      </c>
      <c r="M65" s="1" t="s">
        <v>44</v>
      </c>
      <c r="N65" s="1" t="s">
        <v>44</v>
      </c>
      <c r="O65" s="1" t="s">
        <v>44</v>
      </c>
      <c r="P65" s="1" t="s">
        <v>44</v>
      </c>
      <c r="Q65" s="1" t="s">
        <v>44</v>
      </c>
      <c r="R65" s="1"/>
      <c r="S65" s="1"/>
      <c r="T65" s="1"/>
    </row>
    <row r="66" spans="1:20" x14ac:dyDescent="0.3">
      <c r="A66" s="12" t="s">
        <v>90</v>
      </c>
      <c r="B66" s="13"/>
      <c r="C66" s="62">
        <v>83000</v>
      </c>
      <c r="D66" s="14">
        <v>0</v>
      </c>
      <c r="E66" s="14">
        <v>0</v>
      </c>
      <c r="F66" s="14">
        <v>0</v>
      </c>
      <c r="G66" s="1" t="s">
        <v>32</v>
      </c>
      <c r="H66" s="1" t="s">
        <v>17</v>
      </c>
      <c r="I66" s="1">
        <v>20</v>
      </c>
      <c r="J66" s="1">
        <v>25</v>
      </c>
      <c r="K66" s="1">
        <v>30</v>
      </c>
      <c r="L66" s="1">
        <v>25</v>
      </c>
      <c r="M66" s="3">
        <v>45893</v>
      </c>
      <c r="N66" s="1" t="s">
        <v>33</v>
      </c>
      <c r="O66" s="1" t="s">
        <v>34</v>
      </c>
      <c r="P66" s="1" t="s">
        <v>34</v>
      </c>
      <c r="Q66" s="4" t="s">
        <v>35</v>
      </c>
      <c r="R66" s="4"/>
      <c r="S66" s="4"/>
      <c r="T66" s="4"/>
    </row>
    <row r="67" spans="1:20" x14ac:dyDescent="0.3">
      <c r="A67" s="12" t="s">
        <v>91</v>
      </c>
      <c r="B67" s="13"/>
      <c r="C67" s="62">
        <v>71000</v>
      </c>
      <c r="D67" s="14">
        <v>0</v>
      </c>
      <c r="E67" s="14">
        <v>0</v>
      </c>
      <c r="F67" s="14">
        <v>0</v>
      </c>
      <c r="G67" s="1" t="s">
        <v>32</v>
      </c>
      <c r="H67" s="1" t="s">
        <v>17</v>
      </c>
      <c r="I67" s="1">
        <v>20</v>
      </c>
      <c r="J67" s="1">
        <v>25</v>
      </c>
      <c r="K67" s="1">
        <v>30</v>
      </c>
      <c r="L67" s="1">
        <v>25</v>
      </c>
      <c r="M67" s="3">
        <v>45658</v>
      </c>
      <c r="N67" s="1" t="s">
        <v>33</v>
      </c>
      <c r="O67" s="1" t="s">
        <v>34</v>
      </c>
      <c r="P67" s="1" t="s">
        <v>34</v>
      </c>
      <c r="Q67" s="4" t="s">
        <v>35</v>
      </c>
      <c r="R67" s="4"/>
      <c r="S67" s="4"/>
      <c r="T67" s="4"/>
    </row>
    <row r="68" spans="1:20" x14ac:dyDescent="0.3">
      <c r="A68" s="12" t="s">
        <v>92</v>
      </c>
      <c r="B68" s="13"/>
      <c r="C68" s="62">
        <v>58000</v>
      </c>
      <c r="D68" s="14">
        <v>0</v>
      </c>
      <c r="E68" s="14">
        <v>0</v>
      </c>
      <c r="F68" s="14">
        <v>0</v>
      </c>
      <c r="G68" s="1" t="s">
        <v>32</v>
      </c>
      <c r="H68" s="1" t="s">
        <v>17</v>
      </c>
      <c r="I68" s="1">
        <v>20</v>
      </c>
      <c r="J68" s="1">
        <v>25</v>
      </c>
      <c r="K68" s="1">
        <v>30</v>
      </c>
      <c r="L68" s="1">
        <v>25</v>
      </c>
      <c r="M68" s="3">
        <v>44958</v>
      </c>
      <c r="N68" s="1" t="s">
        <v>33</v>
      </c>
      <c r="O68" s="1" t="s">
        <v>34</v>
      </c>
      <c r="P68" s="1" t="s">
        <v>34</v>
      </c>
      <c r="Q68" s="4" t="s">
        <v>35</v>
      </c>
      <c r="R68" s="4"/>
      <c r="S68" s="4"/>
      <c r="T68" s="4"/>
    </row>
    <row r="69" spans="1:20" x14ac:dyDescent="0.3">
      <c r="A69" s="12" t="s">
        <v>145</v>
      </c>
      <c r="B69" s="13"/>
      <c r="C69" s="62">
        <v>34000</v>
      </c>
      <c r="D69" s="14">
        <v>0</v>
      </c>
      <c r="E69" s="14">
        <v>0</v>
      </c>
      <c r="F69" s="14">
        <v>0</v>
      </c>
      <c r="G69" s="1" t="s">
        <v>32</v>
      </c>
      <c r="H69" s="1" t="s">
        <v>17</v>
      </c>
      <c r="I69" s="1">
        <v>20</v>
      </c>
      <c r="J69" s="1">
        <v>25</v>
      </c>
      <c r="K69" s="1">
        <v>30</v>
      </c>
      <c r="L69" s="1">
        <v>25</v>
      </c>
      <c r="M69" s="3">
        <v>44958</v>
      </c>
      <c r="N69" s="1" t="s">
        <v>33</v>
      </c>
      <c r="O69" s="1" t="s">
        <v>34</v>
      </c>
      <c r="P69" s="1" t="s">
        <v>34</v>
      </c>
      <c r="Q69" s="4" t="s">
        <v>35</v>
      </c>
      <c r="R69" s="4"/>
      <c r="S69" s="4"/>
      <c r="T69" s="4"/>
    </row>
    <row r="70" spans="1:20" x14ac:dyDescent="0.3">
      <c r="A70" s="12" t="s">
        <v>93</v>
      </c>
      <c r="B70" s="13"/>
      <c r="C70" s="62">
        <v>71000</v>
      </c>
      <c r="D70" s="14">
        <v>0</v>
      </c>
      <c r="E70" s="14">
        <v>0</v>
      </c>
      <c r="F70" s="14">
        <v>0</v>
      </c>
      <c r="G70" s="1" t="s">
        <v>32</v>
      </c>
      <c r="H70" s="1" t="s">
        <v>17</v>
      </c>
      <c r="I70" s="1">
        <v>20</v>
      </c>
      <c r="J70" s="1">
        <v>25</v>
      </c>
      <c r="K70" s="1">
        <v>30</v>
      </c>
      <c r="L70" s="1">
        <v>25</v>
      </c>
      <c r="M70" s="3">
        <v>45791</v>
      </c>
      <c r="N70" s="1" t="s">
        <v>33</v>
      </c>
      <c r="O70" s="1" t="s">
        <v>34</v>
      </c>
      <c r="P70" s="1" t="s">
        <v>34</v>
      </c>
      <c r="Q70" s="4" t="s">
        <v>35</v>
      </c>
      <c r="R70" s="4"/>
      <c r="S70" s="4"/>
      <c r="T70" s="4"/>
    </row>
    <row r="71" spans="1:20" ht="15" customHeight="1" x14ac:dyDescent="0.3">
      <c r="A71" s="36" t="s">
        <v>94</v>
      </c>
      <c r="B71" s="37"/>
      <c r="C71" s="62">
        <v>1126200</v>
      </c>
      <c r="D71" s="14">
        <v>0</v>
      </c>
      <c r="E71" s="14">
        <v>0</v>
      </c>
      <c r="F71" s="14">
        <v>0</v>
      </c>
      <c r="G71" s="1" t="s">
        <v>32</v>
      </c>
      <c r="H71" s="1" t="s">
        <v>17</v>
      </c>
      <c r="I71" s="1">
        <v>20</v>
      </c>
      <c r="J71" s="1">
        <v>25</v>
      </c>
      <c r="K71" s="1">
        <v>30</v>
      </c>
      <c r="L71" s="1">
        <v>25</v>
      </c>
      <c r="M71" s="3">
        <v>45792</v>
      </c>
      <c r="N71" s="1" t="s">
        <v>33</v>
      </c>
      <c r="O71" s="1" t="s">
        <v>34</v>
      </c>
      <c r="P71" s="1" t="s">
        <v>34</v>
      </c>
      <c r="Q71" s="4" t="s">
        <v>35</v>
      </c>
      <c r="R71" s="93"/>
      <c r="S71" s="94"/>
      <c r="T71" s="95"/>
    </row>
    <row r="72" spans="1:20" x14ac:dyDescent="0.3">
      <c r="A72" s="12" t="s">
        <v>95</v>
      </c>
      <c r="B72" s="13"/>
      <c r="C72" s="62">
        <v>22000</v>
      </c>
      <c r="D72" s="14">
        <v>0</v>
      </c>
      <c r="E72" s="14">
        <v>0</v>
      </c>
      <c r="F72" s="14">
        <v>0</v>
      </c>
      <c r="G72" s="1" t="s">
        <v>32</v>
      </c>
      <c r="H72" s="1" t="s">
        <v>17</v>
      </c>
      <c r="I72" s="1">
        <v>20</v>
      </c>
      <c r="J72" s="1">
        <v>25</v>
      </c>
      <c r="K72" s="1">
        <v>30</v>
      </c>
      <c r="L72" s="1">
        <v>25</v>
      </c>
      <c r="M72" s="3">
        <v>45731</v>
      </c>
      <c r="N72" s="1" t="s">
        <v>33</v>
      </c>
      <c r="O72" s="1" t="s">
        <v>34</v>
      </c>
      <c r="P72" s="1" t="s">
        <v>34</v>
      </c>
      <c r="Q72" s="4" t="s">
        <v>35</v>
      </c>
      <c r="R72" s="4"/>
      <c r="S72" s="4"/>
      <c r="T72" s="4"/>
    </row>
    <row r="73" spans="1:20" x14ac:dyDescent="0.3">
      <c r="A73" s="9" t="s">
        <v>96</v>
      </c>
      <c r="B73" s="10"/>
      <c r="C73" s="64">
        <f>SUM(C74:C76)</f>
        <v>96000</v>
      </c>
      <c r="D73" s="11">
        <f t="shared" ref="D73:F73" si="8">SUM(D74:D76)</f>
        <v>0</v>
      </c>
      <c r="E73" s="11">
        <f t="shared" si="8"/>
        <v>0</v>
      </c>
      <c r="F73" s="11">
        <f t="shared" si="8"/>
        <v>0</v>
      </c>
      <c r="G73" s="1" t="s">
        <v>44</v>
      </c>
      <c r="H73" s="1" t="s">
        <v>44</v>
      </c>
      <c r="I73" s="1" t="s">
        <v>44</v>
      </c>
      <c r="J73" s="1" t="s">
        <v>44</v>
      </c>
      <c r="K73" s="1" t="s">
        <v>44</v>
      </c>
      <c r="L73" s="1" t="s">
        <v>44</v>
      </c>
      <c r="M73" s="1" t="s">
        <v>44</v>
      </c>
      <c r="N73" s="1" t="s">
        <v>44</v>
      </c>
      <c r="O73" s="1" t="s">
        <v>44</v>
      </c>
      <c r="P73" s="1" t="s">
        <v>44</v>
      </c>
      <c r="Q73" s="1" t="s">
        <v>44</v>
      </c>
      <c r="R73" s="1"/>
      <c r="S73" s="1"/>
      <c r="T73" s="1"/>
    </row>
    <row r="74" spans="1:20" x14ac:dyDescent="0.3">
      <c r="A74" s="12" t="s">
        <v>97</v>
      </c>
      <c r="B74" s="13"/>
      <c r="C74" s="62">
        <v>36000</v>
      </c>
      <c r="D74" s="14">
        <v>0</v>
      </c>
      <c r="E74" s="14">
        <v>0</v>
      </c>
      <c r="F74" s="14">
        <v>0</v>
      </c>
      <c r="G74" s="1" t="s">
        <v>32</v>
      </c>
      <c r="H74" s="1" t="s">
        <v>17</v>
      </c>
      <c r="I74" s="1">
        <v>20</v>
      </c>
      <c r="J74" s="1">
        <v>25</v>
      </c>
      <c r="K74" s="1">
        <v>30</v>
      </c>
      <c r="L74" s="1">
        <v>25</v>
      </c>
      <c r="M74" s="3">
        <v>45717</v>
      </c>
      <c r="N74" s="1" t="s">
        <v>33</v>
      </c>
      <c r="O74" s="1" t="s">
        <v>34</v>
      </c>
      <c r="P74" s="1" t="s">
        <v>34</v>
      </c>
      <c r="Q74" s="4" t="s">
        <v>35</v>
      </c>
      <c r="R74" s="4"/>
      <c r="S74" s="4"/>
      <c r="T74" s="4"/>
    </row>
    <row r="75" spans="1:20" hidden="1" x14ac:dyDescent="0.3">
      <c r="A75" s="12" t="s">
        <v>146</v>
      </c>
      <c r="B75" s="13"/>
      <c r="C75" s="62">
        <v>0</v>
      </c>
      <c r="D75" s="14">
        <v>0</v>
      </c>
      <c r="E75" s="14">
        <v>0</v>
      </c>
      <c r="F75" s="14">
        <v>0</v>
      </c>
      <c r="G75" s="1" t="s">
        <v>32</v>
      </c>
      <c r="H75" s="1" t="s">
        <v>17</v>
      </c>
      <c r="I75" s="1">
        <v>20</v>
      </c>
      <c r="J75" s="1">
        <v>25</v>
      </c>
      <c r="K75" s="1">
        <v>30</v>
      </c>
      <c r="L75" s="1">
        <v>25</v>
      </c>
      <c r="M75" s="3">
        <v>45717</v>
      </c>
      <c r="N75" s="1" t="s">
        <v>33</v>
      </c>
      <c r="O75" s="1" t="s">
        <v>34</v>
      </c>
      <c r="P75" s="1" t="s">
        <v>34</v>
      </c>
      <c r="Q75" s="4" t="s">
        <v>35</v>
      </c>
      <c r="R75" s="4"/>
      <c r="S75" s="4"/>
      <c r="T75" s="4"/>
    </row>
    <row r="76" spans="1:20" x14ac:dyDescent="0.3">
      <c r="A76" s="12" t="s">
        <v>98</v>
      </c>
      <c r="B76" s="13"/>
      <c r="C76" s="62">
        <v>60000</v>
      </c>
      <c r="D76" s="14">
        <v>0</v>
      </c>
      <c r="E76" s="14">
        <v>0</v>
      </c>
      <c r="F76" s="14">
        <v>0</v>
      </c>
      <c r="G76" s="1" t="s">
        <v>32</v>
      </c>
      <c r="H76" s="1" t="s">
        <v>17</v>
      </c>
      <c r="I76" s="1">
        <v>20</v>
      </c>
      <c r="J76" s="1">
        <v>25</v>
      </c>
      <c r="K76" s="1">
        <v>30</v>
      </c>
      <c r="L76" s="1">
        <v>25</v>
      </c>
      <c r="M76" s="3">
        <v>45731</v>
      </c>
      <c r="N76" s="1" t="s">
        <v>33</v>
      </c>
      <c r="O76" s="1" t="s">
        <v>34</v>
      </c>
      <c r="P76" s="1" t="s">
        <v>34</v>
      </c>
      <c r="Q76" s="4" t="s">
        <v>35</v>
      </c>
      <c r="R76" s="4"/>
      <c r="S76" s="4"/>
      <c r="T76" s="4"/>
    </row>
    <row r="77" spans="1:20" x14ac:dyDescent="0.3">
      <c r="A77" s="9" t="s">
        <v>99</v>
      </c>
      <c r="B77" s="10"/>
      <c r="C77" s="64">
        <f>SUM(C78:C85)</f>
        <v>1874700</v>
      </c>
      <c r="D77" s="11">
        <f t="shared" ref="D77:F77" si="9">SUM(D78:D85)</f>
        <v>0</v>
      </c>
      <c r="E77" s="11">
        <f t="shared" si="9"/>
        <v>0</v>
      </c>
      <c r="F77" s="11">
        <f t="shared" si="9"/>
        <v>0</v>
      </c>
      <c r="G77" s="1" t="s">
        <v>44</v>
      </c>
      <c r="H77" s="1" t="s">
        <v>44</v>
      </c>
      <c r="I77" s="1" t="s">
        <v>44</v>
      </c>
      <c r="J77" s="1" t="s">
        <v>44</v>
      </c>
      <c r="K77" s="1" t="s">
        <v>44</v>
      </c>
      <c r="L77" s="1" t="s">
        <v>44</v>
      </c>
      <c r="M77" s="1" t="s">
        <v>44</v>
      </c>
      <c r="N77" s="1" t="s">
        <v>44</v>
      </c>
      <c r="O77" s="1" t="s">
        <v>44</v>
      </c>
      <c r="P77" s="1" t="s">
        <v>44</v>
      </c>
      <c r="Q77" s="1" t="s">
        <v>44</v>
      </c>
      <c r="R77" s="1"/>
      <c r="S77" s="1"/>
      <c r="T77" s="1"/>
    </row>
    <row r="78" spans="1:20" x14ac:dyDescent="0.3">
      <c r="A78" s="12" t="s">
        <v>100</v>
      </c>
      <c r="B78" s="13"/>
      <c r="C78" s="62">
        <v>127200</v>
      </c>
      <c r="D78" s="14">
        <v>0</v>
      </c>
      <c r="E78" s="14">
        <v>0</v>
      </c>
      <c r="F78" s="14">
        <v>0</v>
      </c>
      <c r="G78" s="1" t="s">
        <v>32</v>
      </c>
      <c r="H78" s="1" t="s">
        <v>17</v>
      </c>
      <c r="I78" s="1">
        <v>20</v>
      </c>
      <c r="J78" s="1">
        <v>25</v>
      </c>
      <c r="K78" s="1">
        <v>30</v>
      </c>
      <c r="L78" s="1">
        <v>25</v>
      </c>
      <c r="M78" s="3">
        <v>45658</v>
      </c>
      <c r="N78" s="1" t="s">
        <v>33</v>
      </c>
      <c r="O78" s="1" t="s">
        <v>34</v>
      </c>
      <c r="P78" s="1" t="s">
        <v>34</v>
      </c>
      <c r="Q78" s="4" t="s">
        <v>35</v>
      </c>
      <c r="R78" s="4"/>
      <c r="S78" s="4"/>
      <c r="T78" s="4"/>
    </row>
    <row r="79" spans="1:20" x14ac:dyDescent="0.3">
      <c r="A79" s="12" t="s">
        <v>101</v>
      </c>
      <c r="B79" s="13"/>
      <c r="C79" s="62">
        <v>2000</v>
      </c>
      <c r="D79" s="14">
        <v>0</v>
      </c>
      <c r="E79" s="14">
        <v>0</v>
      </c>
      <c r="F79" s="14">
        <v>0</v>
      </c>
      <c r="G79" s="1" t="s">
        <v>32</v>
      </c>
      <c r="H79" s="1" t="s">
        <v>17</v>
      </c>
      <c r="I79" s="1">
        <v>20</v>
      </c>
      <c r="J79" s="1">
        <v>25</v>
      </c>
      <c r="K79" s="1">
        <v>30</v>
      </c>
      <c r="L79" s="1">
        <v>25</v>
      </c>
      <c r="M79" s="3">
        <v>45689</v>
      </c>
      <c r="N79" s="1" t="s">
        <v>33</v>
      </c>
      <c r="O79" s="1" t="s">
        <v>34</v>
      </c>
      <c r="P79" s="1" t="s">
        <v>34</v>
      </c>
      <c r="Q79" s="4" t="s">
        <v>35</v>
      </c>
      <c r="R79" s="4"/>
      <c r="S79" s="4"/>
      <c r="T79" s="4"/>
    </row>
    <row r="80" spans="1:20" x14ac:dyDescent="0.3">
      <c r="A80" s="12" t="s">
        <v>102</v>
      </c>
      <c r="B80" s="13"/>
      <c r="C80" s="62">
        <v>10000</v>
      </c>
      <c r="D80" s="14">
        <v>0</v>
      </c>
      <c r="E80" s="14">
        <v>0</v>
      </c>
      <c r="F80" s="14">
        <v>0</v>
      </c>
      <c r="G80" s="1" t="s">
        <v>32</v>
      </c>
      <c r="H80" s="1" t="s">
        <v>17</v>
      </c>
      <c r="I80" s="1">
        <v>20</v>
      </c>
      <c r="J80" s="1">
        <v>25</v>
      </c>
      <c r="K80" s="1">
        <v>30</v>
      </c>
      <c r="L80" s="1">
        <v>25</v>
      </c>
      <c r="M80" s="3">
        <v>45731</v>
      </c>
      <c r="N80" s="1" t="s">
        <v>33</v>
      </c>
      <c r="O80" s="1" t="s">
        <v>34</v>
      </c>
      <c r="P80" s="1" t="s">
        <v>34</v>
      </c>
      <c r="Q80" s="4" t="s">
        <v>35</v>
      </c>
      <c r="R80" s="4"/>
      <c r="S80" s="4"/>
      <c r="T80" s="4"/>
    </row>
    <row r="81" spans="1:20" hidden="1" x14ac:dyDescent="0.3">
      <c r="A81" s="12" t="s">
        <v>103</v>
      </c>
      <c r="B81" s="13"/>
      <c r="C81" s="62">
        <v>0</v>
      </c>
      <c r="D81" s="14">
        <v>0</v>
      </c>
      <c r="E81" s="14">
        <v>0</v>
      </c>
      <c r="F81" s="14">
        <v>0</v>
      </c>
      <c r="G81" s="1" t="s">
        <v>32</v>
      </c>
      <c r="H81" s="1" t="s">
        <v>17</v>
      </c>
      <c r="I81" s="1">
        <v>20</v>
      </c>
      <c r="J81" s="1">
        <v>25</v>
      </c>
      <c r="K81" s="1">
        <v>30</v>
      </c>
      <c r="L81" s="1">
        <v>25</v>
      </c>
      <c r="M81" s="3">
        <v>45893</v>
      </c>
      <c r="N81" s="1" t="s">
        <v>33</v>
      </c>
      <c r="O81" s="1" t="s">
        <v>34</v>
      </c>
      <c r="P81" s="1" t="s">
        <v>34</v>
      </c>
      <c r="Q81" s="4" t="s">
        <v>35</v>
      </c>
      <c r="R81" s="4"/>
      <c r="S81" s="4"/>
      <c r="T81" s="4"/>
    </row>
    <row r="82" spans="1:20" x14ac:dyDescent="0.3">
      <c r="A82" s="12" t="s">
        <v>104</v>
      </c>
      <c r="B82" s="13"/>
      <c r="C82" s="62">
        <v>60000</v>
      </c>
      <c r="D82" s="14">
        <v>0</v>
      </c>
      <c r="E82" s="14">
        <v>0</v>
      </c>
      <c r="F82" s="14">
        <v>0</v>
      </c>
      <c r="G82" s="1" t="s">
        <v>32</v>
      </c>
      <c r="H82" s="1" t="s">
        <v>17</v>
      </c>
      <c r="I82" s="1">
        <v>20</v>
      </c>
      <c r="J82" s="1">
        <v>25</v>
      </c>
      <c r="K82" s="1">
        <v>30</v>
      </c>
      <c r="L82" s="1">
        <v>25</v>
      </c>
      <c r="M82" s="3">
        <v>45839</v>
      </c>
      <c r="N82" s="1" t="s">
        <v>33</v>
      </c>
      <c r="O82" s="1" t="s">
        <v>34</v>
      </c>
      <c r="P82" s="1" t="s">
        <v>34</v>
      </c>
      <c r="Q82" s="4" t="s">
        <v>35</v>
      </c>
      <c r="R82" s="4"/>
      <c r="S82" s="4"/>
      <c r="T82" s="4"/>
    </row>
    <row r="83" spans="1:20" x14ac:dyDescent="0.3">
      <c r="A83" s="12" t="s">
        <v>105</v>
      </c>
      <c r="B83" s="13"/>
      <c r="C83" s="62">
        <v>120000</v>
      </c>
      <c r="D83" s="14">
        <v>0</v>
      </c>
      <c r="E83" s="14">
        <v>0</v>
      </c>
      <c r="F83" s="14">
        <v>0</v>
      </c>
      <c r="G83" s="1" t="s">
        <v>32</v>
      </c>
      <c r="H83" s="1" t="s">
        <v>17</v>
      </c>
      <c r="I83" s="1">
        <v>20</v>
      </c>
      <c r="J83" s="1">
        <v>25</v>
      </c>
      <c r="K83" s="1">
        <v>30</v>
      </c>
      <c r="L83" s="1">
        <v>25</v>
      </c>
      <c r="M83" s="3">
        <v>45778</v>
      </c>
      <c r="N83" s="1" t="s">
        <v>33</v>
      </c>
      <c r="O83" s="1" t="s">
        <v>34</v>
      </c>
      <c r="P83" s="1" t="s">
        <v>34</v>
      </c>
      <c r="Q83" s="4" t="s">
        <v>35</v>
      </c>
      <c r="R83" s="4"/>
      <c r="S83" s="4"/>
      <c r="T83" s="4"/>
    </row>
    <row r="84" spans="1:20" ht="15" customHeight="1" x14ac:dyDescent="0.3">
      <c r="A84" s="36" t="s">
        <v>106</v>
      </c>
      <c r="B84" s="13"/>
      <c r="C84" s="62">
        <v>1555500</v>
      </c>
      <c r="D84" s="14">
        <v>0</v>
      </c>
      <c r="E84" s="14">
        <v>0</v>
      </c>
      <c r="F84" s="14">
        <v>0</v>
      </c>
      <c r="G84" s="1" t="s">
        <v>32</v>
      </c>
      <c r="H84" s="1" t="s">
        <v>17</v>
      </c>
      <c r="I84" s="1">
        <v>20</v>
      </c>
      <c r="J84" s="1">
        <v>25</v>
      </c>
      <c r="K84" s="1">
        <v>30</v>
      </c>
      <c r="L84" s="1">
        <v>25</v>
      </c>
      <c r="M84" s="3">
        <v>45731</v>
      </c>
      <c r="N84" s="1" t="s">
        <v>33</v>
      </c>
      <c r="O84" s="1" t="s">
        <v>34</v>
      </c>
      <c r="P84" s="1" t="s">
        <v>34</v>
      </c>
      <c r="Q84" s="4" t="s">
        <v>35</v>
      </c>
      <c r="R84" s="93"/>
      <c r="S84" s="94"/>
      <c r="T84" s="95"/>
    </row>
    <row r="85" spans="1:20" hidden="1" x14ac:dyDescent="0.3">
      <c r="A85" s="12" t="s">
        <v>107</v>
      </c>
      <c r="B85" s="13"/>
      <c r="C85" s="62">
        <v>0</v>
      </c>
      <c r="D85" s="14">
        <v>0</v>
      </c>
      <c r="E85" s="14">
        <v>0</v>
      </c>
      <c r="F85" s="14">
        <v>0</v>
      </c>
      <c r="G85" s="1" t="s">
        <v>32</v>
      </c>
      <c r="H85" s="1" t="s">
        <v>17</v>
      </c>
      <c r="I85" s="1">
        <v>20</v>
      </c>
      <c r="J85" s="1">
        <v>25</v>
      </c>
      <c r="K85" s="1">
        <v>30</v>
      </c>
      <c r="L85" s="1">
        <v>25</v>
      </c>
      <c r="M85" s="3">
        <v>45731</v>
      </c>
      <c r="N85" s="1" t="s">
        <v>33</v>
      </c>
      <c r="O85" s="1" t="s">
        <v>34</v>
      </c>
      <c r="P85" s="1" t="s">
        <v>34</v>
      </c>
      <c r="Q85" s="4" t="s">
        <v>35</v>
      </c>
      <c r="R85" s="4"/>
      <c r="S85" s="4"/>
      <c r="T85" s="4"/>
    </row>
    <row r="86" spans="1:20" x14ac:dyDescent="0.3">
      <c r="A86" s="9" t="s">
        <v>108</v>
      </c>
      <c r="B86" s="10"/>
      <c r="C86" s="64">
        <f>SUM(C87:C89)</f>
        <v>140000</v>
      </c>
      <c r="D86" s="11">
        <f t="shared" ref="D86:F86" si="10">SUM(D87:D89)</f>
        <v>0</v>
      </c>
      <c r="E86" s="11">
        <f t="shared" si="10"/>
        <v>0</v>
      </c>
      <c r="F86" s="11">
        <f t="shared" si="10"/>
        <v>0</v>
      </c>
      <c r="G86" s="1" t="s">
        <v>44</v>
      </c>
      <c r="H86" s="1" t="s">
        <v>44</v>
      </c>
      <c r="I86" s="1" t="s">
        <v>44</v>
      </c>
      <c r="J86" s="1" t="s">
        <v>44</v>
      </c>
      <c r="K86" s="1" t="s">
        <v>44</v>
      </c>
      <c r="L86" s="1" t="s">
        <v>44</v>
      </c>
      <c r="M86" s="1" t="s">
        <v>44</v>
      </c>
      <c r="N86" s="1" t="s">
        <v>44</v>
      </c>
      <c r="O86" s="1" t="s">
        <v>44</v>
      </c>
      <c r="P86" s="1" t="s">
        <v>44</v>
      </c>
      <c r="Q86" s="1" t="s">
        <v>44</v>
      </c>
      <c r="R86" s="1"/>
      <c r="S86" s="1"/>
      <c r="T86" s="1"/>
    </row>
    <row r="87" spans="1:20" x14ac:dyDescent="0.3">
      <c r="A87" s="12" t="s">
        <v>109</v>
      </c>
      <c r="B87" s="13"/>
      <c r="C87" s="62">
        <v>80000</v>
      </c>
      <c r="D87" s="14">
        <v>0</v>
      </c>
      <c r="E87" s="14">
        <v>0</v>
      </c>
      <c r="F87" s="14">
        <v>0</v>
      </c>
      <c r="G87" s="1" t="s">
        <v>32</v>
      </c>
      <c r="H87" s="1" t="s">
        <v>17</v>
      </c>
      <c r="I87" s="1">
        <v>20</v>
      </c>
      <c r="J87" s="1">
        <v>25</v>
      </c>
      <c r="K87" s="1">
        <v>30</v>
      </c>
      <c r="L87" s="1">
        <v>25</v>
      </c>
      <c r="M87" s="3">
        <v>45731</v>
      </c>
      <c r="N87" s="1" t="s">
        <v>33</v>
      </c>
      <c r="O87" s="1" t="s">
        <v>34</v>
      </c>
      <c r="P87" s="1" t="s">
        <v>34</v>
      </c>
      <c r="Q87" s="4" t="s">
        <v>35</v>
      </c>
      <c r="R87" s="4"/>
      <c r="S87" s="4"/>
      <c r="T87" s="4"/>
    </row>
    <row r="88" spans="1:20" hidden="1" x14ac:dyDescent="0.3">
      <c r="A88" s="12" t="s">
        <v>110</v>
      </c>
      <c r="B88" s="13"/>
      <c r="C88" s="62">
        <v>0</v>
      </c>
      <c r="D88" s="14">
        <v>0</v>
      </c>
      <c r="E88" s="14">
        <v>0</v>
      </c>
      <c r="F88" s="14">
        <v>0</v>
      </c>
      <c r="G88" s="1" t="s">
        <v>32</v>
      </c>
      <c r="H88" s="1" t="s">
        <v>17</v>
      </c>
      <c r="I88" s="1">
        <v>20</v>
      </c>
      <c r="J88" s="1">
        <v>25</v>
      </c>
      <c r="K88" s="1">
        <v>30</v>
      </c>
      <c r="L88" s="1">
        <v>25</v>
      </c>
      <c r="M88" s="3">
        <v>45689</v>
      </c>
      <c r="N88" s="1" t="s">
        <v>33</v>
      </c>
      <c r="O88" s="1" t="s">
        <v>34</v>
      </c>
      <c r="P88" s="1" t="s">
        <v>34</v>
      </c>
      <c r="Q88" s="4" t="s">
        <v>35</v>
      </c>
      <c r="R88" s="4"/>
      <c r="S88" s="4"/>
      <c r="T88" s="4"/>
    </row>
    <row r="89" spans="1:20" x14ac:dyDescent="0.3">
      <c r="A89" s="12" t="s">
        <v>147</v>
      </c>
      <c r="B89" s="13"/>
      <c r="C89" s="62">
        <v>60000</v>
      </c>
      <c r="D89" s="14">
        <v>0</v>
      </c>
      <c r="E89" s="14">
        <v>0</v>
      </c>
      <c r="F89" s="14">
        <v>0</v>
      </c>
      <c r="G89" s="1" t="s">
        <v>32</v>
      </c>
      <c r="H89" s="1" t="s">
        <v>17</v>
      </c>
      <c r="I89" s="1">
        <v>20</v>
      </c>
      <c r="J89" s="1">
        <v>25</v>
      </c>
      <c r="K89" s="1">
        <v>30</v>
      </c>
      <c r="L89" s="1">
        <v>25</v>
      </c>
      <c r="M89" s="3">
        <v>45689</v>
      </c>
      <c r="N89" s="1" t="s">
        <v>33</v>
      </c>
      <c r="O89" s="1" t="s">
        <v>34</v>
      </c>
      <c r="P89" s="1" t="s">
        <v>34</v>
      </c>
      <c r="Q89" s="4" t="s">
        <v>35</v>
      </c>
      <c r="R89" s="4"/>
      <c r="S89" s="4"/>
      <c r="T89" s="4"/>
    </row>
    <row r="90" spans="1:20" x14ac:dyDescent="0.3">
      <c r="A90" s="9" t="s">
        <v>111</v>
      </c>
      <c r="B90" s="10"/>
      <c r="C90" s="64">
        <f>SUM(C91:C95)</f>
        <v>177300</v>
      </c>
      <c r="D90" s="11">
        <f t="shared" ref="D90:F90" si="11">SUM(D91:D95)</f>
        <v>0</v>
      </c>
      <c r="E90" s="11">
        <f t="shared" si="11"/>
        <v>0</v>
      </c>
      <c r="F90" s="11">
        <f t="shared" si="11"/>
        <v>0</v>
      </c>
      <c r="G90" s="1" t="s">
        <v>44</v>
      </c>
      <c r="H90" s="1" t="s">
        <v>44</v>
      </c>
      <c r="I90" s="1" t="s">
        <v>44</v>
      </c>
      <c r="J90" s="1" t="s">
        <v>44</v>
      </c>
      <c r="K90" s="1" t="s">
        <v>44</v>
      </c>
      <c r="L90" s="1" t="s">
        <v>44</v>
      </c>
      <c r="M90" s="1" t="s">
        <v>44</v>
      </c>
      <c r="N90" s="1" t="s">
        <v>44</v>
      </c>
      <c r="O90" s="1" t="s">
        <v>44</v>
      </c>
      <c r="P90" s="1" t="s">
        <v>44</v>
      </c>
      <c r="Q90" s="1" t="s">
        <v>44</v>
      </c>
      <c r="R90" s="1"/>
      <c r="S90" s="1"/>
      <c r="T90" s="1"/>
    </row>
    <row r="91" spans="1:20" x14ac:dyDescent="0.3">
      <c r="A91" s="12" t="s">
        <v>112</v>
      </c>
      <c r="B91" s="13"/>
      <c r="C91" s="62">
        <v>91000</v>
      </c>
      <c r="D91" s="14">
        <v>0</v>
      </c>
      <c r="E91" s="14">
        <v>0</v>
      </c>
      <c r="F91" s="14">
        <v>0</v>
      </c>
      <c r="G91" s="1" t="s">
        <v>32</v>
      </c>
      <c r="H91" s="1" t="s">
        <v>17</v>
      </c>
      <c r="I91" s="1">
        <v>20</v>
      </c>
      <c r="J91" s="1">
        <v>25</v>
      </c>
      <c r="K91" s="1">
        <v>30</v>
      </c>
      <c r="L91" s="1">
        <v>25</v>
      </c>
      <c r="M91" s="3">
        <v>45738</v>
      </c>
      <c r="N91" s="1" t="s">
        <v>33</v>
      </c>
      <c r="O91" s="1" t="s">
        <v>34</v>
      </c>
      <c r="P91" s="1" t="s">
        <v>34</v>
      </c>
      <c r="Q91" s="4" t="s">
        <v>35</v>
      </c>
      <c r="R91" s="4"/>
      <c r="S91" s="4"/>
      <c r="T91" s="4"/>
    </row>
    <row r="92" spans="1:20" x14ac:dyDescent="0.3">
      <c r="A92" s="12" t="s">
        <v>113</v>
      </c>
      <c r="B92" s="13"/>
      <c r="C92" s="62">
        <v>6600</v>
      </c>
      <c r="D92" s="14">
        <v>0</v>
      </c>
      <c r="E92" s="14">
        <v>0</v>
      </c>
      <c r="F92" s="14">
        <v>0</v>
      </c>
      <c r="G92" s="1" t="s">
        <v>32</v>
      </c>
      <c r="H92" s="1" t="s">
        <v>17</v>
      </c>
      <c r="I92" s="1">
        <v>20</v>
      </c>
      <c r="J92" s="1">
        <v>25</v>
      </c>
      <c r="K92" s="1">
        <v>30</v>
      </c>
      <c r="L92" s="1">
        <v>25</v>
      </c>
      <c r="M92" s="3">
        <v>45762</v>
      </c>
      <c r="N92" s="1" t="s">
        <v>33</v>
      </c>
      <c r="O92" s="1" t="s">
        <v>34</v>
      </c>
      <c r="P92" s="1" t="s">
        <v>34</v>
      </c>
      <c r="Q92" s="4" t="s">
        <v>35</v>
      </c>
      <c r="R92" s="4"/>
      <c r="S92" s="4"/>
      <c r="T92" s="4"/>
    </row>
    <row r="93" spans="1:20" hidden="1" x14ac:dyDescent="0.3">
      <c r="A93" s="12" t="s">
        <v>114</v>
      </c>
      <c r="B93" s="13"/>
      <c r="C93" s="62">
        <v>0</v>
      </c>
      <c r="D93" s="14">
        <v>0</v>
      </c>
      <c r="E93" s="14">
        <v>0</v>
      </c>
      <c r="F93" s="14">
        <v>0</v>
      </c>
      <c r="G93" s="1" t="s">
        <v>32</v>
      </c>
      <c r="H93" s="1" t="s">
        <v>17</v>
      </c>
      <c r="I93" s="1">
        <v>20</v>
      </c>
      <c r="J93" s="1">
        <v>25</v>
      </c>
      <c r="K93" s="1">
        <v>30</v>
      </c>
      <c r="L93" s="1">
        <v>25</v>
      </c>
      <c r="M93" s="3">
        <v>45731</v>
      </c>
      <c r="N93" s="1" t="s">
        <v>33</v>
      </c>
      <c r="O93" s="1" t="s">
        <v>34</v>
      </c>
      <c r="P93" s="1" t="s">
        <v>34</v>
      </c>
      <c r="Q93" s="4" t="s">
        <v>35</v>
      </c>
      <c r="R93" s="4"/>
      <c r="S93" s="4"/>
      <c r="T93" s="4"/>
    </row>
    <row r="94" spans="1:20" x14ac:dyDescent="0.3">
      <c r="A94" s="12" t="s">
        <v>115</v>
      </c>
      <c r="B94" s="13"/>
      <c r="C94" s="62">
        <v>66500</v>
      </c>
      <c r="D94" s="14">
        <v>0</v>
      </c>
      <c r="E94" s="14">
        <v>0</v>
      </c>
      <c r="F94" s="14">
        <v>0</v>
      </c>
      <c r="G94" s="1" t="s">
        <v>32</v>
      </c>
      <c r="H94" s="1" t="s">
        <v>17</v>
      </c>
      <c r="I94" s="1">
        <v>20</v>
      </c>
      <c r="J94" s="1">
        <v>25</v>
      </c>
      <c r="K94" s="1">
        <v>30</v>
      </c>
      <c r="L94" s="1">
        <v>25</v>
      </c>
      <c r="M94" s="3">
        <v>45717</v>
      </c>
      <c r="N94" s="1" t="s">
        <v>33</v>
      </c>
      <c r="O94" s="1" t="s">
        <v>34</v>
      </c>
      <c r="P94" s="1" t="s">
        <v>34</v>
      </c>
      <c r="Q94" s="4" t="s">
        <v>35</v>
      </c>
      <c r="R94" s="4"/>
      <c r="S94" s="4"/>
      <c r="T94" s="4"/>
    </row>
    <row r="95" spans="1:20" x14ac:dyDescent="0.3">
      <c r="A95" s="12" t="s">
        <v>148</v>
      </c>
      <c r="B95" s="13"/>
      <c r="C95" s="62">
        <v>13200</v>
      </c>
      <c r="D95" s="14">
        <v>0</v>
      </c>
      <c r="E95" s="14">
        <v>0</v>
      </c>
      <c r="F95" s="14">
        <v>0</v>
      </c>
      <c r="G95" s="1" t="s">
        <v>32</v>
      </c>
      <c r="H95" s="1" t="s">
        <v>17</v>
      </c>
      <c r="I95" s="1">
        <v>20</v>
      </c>
      <c r="J95" s="1">
        <v>25</v>
      </c>
      <c r="K95" s="1">
        <v>30</v>
      </c>
      <c r="L95" s="1">
        <v>25</v>
      </c>
      <c r="M95" s="3">
        <v>45717</v>
      </c>
      <c r="N95" s="1" t="s">
        <v>33</v>
      </c>
      <c r="O95" s="1" t="s">
        <v>34</v>
      </c>
      <c r="P95" s="1" t="s">
        <v>34</v>
      </c>
      <c r="Q95" s="4" t="s">
        <v>35</v>
      </c>
      <c r="R95" s="4"/>
      <c r="S95" s="4"/>
      <c r="T95" s="4"/>
    </row>
    <row r="96" spans="1:20" x14ac:dyDescent="0.3">
      <c r="A96" s="9" t="s">
        <v>116</v>
      </c>
      <c r="B96" s="10"/>
      <c r="C96" s="64">
        <f>SUM(C97:C99)</f>
        <v>386000</v>
      </c>
      <c r="D96" s="11">
        <f t="shared" ref="D96:F96" si="12">SUM(D97:D99)</f>
        <v>0</v>
      </c>
      <c r="E96" s="11">
        <f t="shared" si="12"/>
        <v>0</v>
      </c>
      <c r="F96" s="11">
        <f t="shared" si="12"/>
        <v>0</v>
      </c>
      <c r="G96" s="1" t="s">
        <v>44</v>
      </c>
      <c r="H96" s="1" t="s">
        <v>44</v>
      </c>
      <c r="I96" s="1" t="s">
        <v>44</v>
      </c>
      <c r="J96" s="1" t="s">
        <v>44</v>
      </c>
      <c r="K96" s="1" t="s">
        <v>44</v>
      </c>
      <c r="L96" s="1" t="s">
        <v>44</v>
      </c>
      <c r="M96" s="1" t="s">
        <v>44</v>
      </c>
      <c r="N96" s="1" t="s">
        <v>44</v>
      </c>
      <c r="O96" s="1" t="s">
        <v>44</v>
      </c>
      <c r="P96" s="1" t="s">
        <v>44</v>
      </c>
      <c r="Q96" s="1" t="s">
        <v>44</v>
      </c>
      <c r="R96" s="1"/>
      <c r="S96" s="1"/>
      <c r="T96" s="1"/>
    </row>
    <row r="97" spans="1:22" x14ac:dyDescent="0.3">
      <c r="A97" s="12" t="s">
        <v>117</v>
      </c>
      <c r="B97" s="13"/>
      <c r="C97" s="62">
        <v>330000</v>
      </c>
      <c r="D97" s="14">
        <v>0</v>
      </c>
      <c r="E97" s="14">
        <v>0</v>
      </c>
      <c r="F97" s="14">
        <v>0</v>
      </c>
      <c r="G97" s="1" t="s">
        <v>32</v>
      </c>
      <c r="H97" s="1" t="s">
        <v>17</v>
      </c>
      <c r="I97" s="1">
        <v>20</v>
      </c>
      <c r="J97" s="1">
        <v>25</v>
      </c>
      <c r="K97" s="1">
        <v>30</v>
      </c>
      <c r="L97" s="1">
        <v>25</v>
      </c>
      <c r="M97" s="3">
        <v>45893</v>
      </c>
      <c r="N97" s="1" t="s">
        <v>33</v>
      </c>
      <c r="O97" s="1" t="s">
        <v>34</v>
      </c>
      <c r="P97" s="1" t="s">
        <v>34</v>
      </c>
      <c r="Q97" s="4" t="s">
        <v>35</v>
      </c>
      <c r="R97" s="4"/>
      <c r="S97" s="4"/>
      <c r="T97" s="4"/>
    </row>
    <row r="98" spans="1:22" x14ac:dyDescent="0.3">
      <c r="A98" s="12" t="s">
        <v>118</v>
      </c>
      <c r="B98" s="13"/>
      <c r="C98" s="62">
        <v>40000</v>
      </c>
      <c r="D98" s="14">
        <v>0</v>
      </c>
      <c r="E98" s="14">
        <v>0</v>
      </c>
      <c r="F98" s="14">
        <v>0</v>
      </c>
      <c r="G98" s="1" t="s">
        <v>32</v>
      </c>
      <c r="H98" s="1" t="s">
        <v>17</v>
      </c>
      <c r="I98" s="1">
        <v>20</v>
      </c>
      <c r="J98" s="1">
        <v>25</v>
      </c>
      <c r="K98" s="1">
        <v>30</v>
      </c>
      <c r="L98" s="1">
        <v>25</v>
      </c>
      <c r="M98" s="3">
        <v>45738</v>
      </c>
      <c r="N98" s="1" t="s">
        <v>33</v>
      </c>
      <c r="O98" s="1" t="s">
        <v>34</v>
      </c>
      <c r="P98" s="1" t="s">
        <v>34</v>
      </c>
      <c r="Q98" s="4" t="s">
        <v>35</v>
      </c>
      <c r="R98" s="4"/>
      <c r="S98" s="4"/>
      <c r="T98" s="4"/>
    </row>
    <row r="99" spans="1:22" x14ac:dyDescent="0.3">
      <c r="A99" s="12" t="s">
        <v>161</v>
      </c>
      <c r="B99" s="13"/>
      <c r="C99" s="62">
        <v>16000</v>
      </c>
      <c r="D99" s="14">
        <v>0</v>
      </c>
      <c r="E99" s="14">
        <v>0</v>
      </c>
      <c r="F99" s="14">
        <v>0</v>
      </c>
      <c r="G99" s="1" t="s">
        <v>32</v>
      </c>
      <c r="H99" s="1" t="s">
        <v>17</v>
      </c>
      <c r="I99" s="1">
        <v>20</v>
      </c>
      <c r="J99" s="1">
        <v>25</v>
      </c>
      <c r="K99" s="1">
        <v>30</v>
      </c>
      <c r="L99" s="1">
        <v>25</v>
      </c>
      <c r="M99" s="3">
        <v>45738</v>
      </c>
      <c r="N99" s="1" t="s">
        <v>33</v>
      </c>
      <c r="O99" s="1" t="s">
        <v>34</v>
      </c>
      <c r="P99" s="1" t="s">
        <v>34</v>
      </c>
      <c r="Q99" s="4" t="s">
        <v>35</v>
      </c>
      <c r="R99" s="4"/>
      <c r="S99" s="4"/>
      <c r="T99" s="4"/>
    </row>
    <row r="100" spans="1:22" x14ac:dyDescent="0.3">
      <c r="A100" s="9" t="s">
        <v>123</v>
      </c>
      <c r="B100" s="10"/>
      <c r="C100" s="64">
        <f>C101</f>
        <v>20000</v>
      </c>
      <c r="D100" s="11">
        <f t="shared" ref="D100:F100" si="13">D101</f>
        <v>0</v>
      </c>
      <c r="E100" s="11">
        <f t="shared" si="13"/>
        <v>0</v>
      </c>
      <c r="F100" s="11">
        <f t="shared" si="13"/>
        <v>0</v>
      </c>
      <c r="G100" s="1" t="s">
        <v>44</v>
      </c>
      <c r="H100" s="1" t="s">
        <v>44</v>
      </c>
      <c r="I100" s="1" t="s">
        <v>44</v>
      </c>
      <c r="J100" s="1" t="s">
        <v>44</v>
      </c>
      <c r="K100" s="1" t="s">
        <v>44</v>
      </c>
      <c r="L100" s="1" t="s">
        <v>44</v>
      </c>
      <c r="M100" s="1" t="s">
        <v>44</v>
      </c>
      <c r="N100" s="1" t="s">
        <v>44</v>
      </c>
      <c r="O100" s="1" t="s">
        <v>44</v>
      </c>
      <c r="P100" s="1" t="s">
        <v>44</v>
      </c>
      <c r="Q100" s="1" t="s">
        <v>44</v>
      </c>
      <c r="R100" s="1"/>
      <c r="S100" s="1"/>
      <c r="T100" s="1"/>
    </row>
    <row r="101" spans="1:22" x14ac:dyDescent="0.3">
      <c r="A101" s="12" t="s">
        <v>124</v>
      </c>
      <c r="B101" s="13"/>
      <c r="C101" s="62">
        <v>20000</v>
      </c>
      <c r="D101" s="14">
        <v>0</v>
      </c>
      <c r="E101" s="14">
        <v>0</v>
      </c>
      <c r="F101" s="14">
        <v>0</v>
      </c>
      <c r="G101" s="1" t="s">
        <v>32</v>
      </c>
      <c r="H101" s="1" t="s">
        <v>17</v>
      </c>
      <c r="I101" s="1">
        <v>80</v>
      </c>
      <c r="J101" s="1">
        <v>0</v>
      </c>
      <c r="K101" s="1">
        <v>20</v>
      </c>
      <c r="L101" s="1">
        <v>0</v>
      </c>
      <c r="M101" s="3">
        <v>45893</v>
      </c>
      <c r="N101" s="1" t="s">
        <v>33</v>
      </c>
      <c r="O101" s="1" t="s">
        <v>34</v>
      </c>
      <c r="P101" s="1" t="s">
        <v>34</v>
      </c>
      <c r="Q101" s="4" t="s">
        <v>35</v>
      </c>
      <c r="R101" s="4"/>
      <c r="S101" s="4"/>
      <c r="T101" s="4"/>
    </row>
    <row r="102" spans="1:22" x14ac:dyDescent="0.3">
      <c r="A102" s="12" t="s">
        <v>162</v>
      </c>
      <c r="B102" s="13"/>
      <c r="C102" s="62">
        <v>0</v>
      </c>
      <c r="D102" s="14">
        <v>0</v>
      </c>
      <c r="E102" s="14">
        <v>0</v>
      </c>
      <c r="F102" s="14">
        <v>0</v>
      </c>
      <c r="G102" s="1" t="s">
        <v>32</v>
      </c>
      <c r="H102" s="1" t="s">
        <v>17</v>
      </c>
      <c r="I102" s="1">
        <v>20</v>
      </c>
      <c r="J102" s="1">
        <v>25</v>
      </c>
      <c r="K102" s="1">
        <v>30</v>
      </c>
      <c r="L102" s="1">
        <v>25</v>
      </c>
      <c r="M102" s="3">
        <v>45893</v>
      </c>
      <c r="N102" s="1" t="s">
        <v>33</v>
      </c>
      <c r="O102" s="1" t="s">
        <v>34</v>
      </c>
      <c r="P102" s="1" t="s">
        <v>34</v>
      </c>
      <c r="Q102" s="4" t="s">
        <v>35</v>
      </c>
      <c r="R102" s="4"/>
      <c r="S102" s="4"/>
      <c r="T102" s="4"/>
    </row>
    <row r="103" spans="1:22" x14ac:dyDescent="0.3">
      <c r="A103" s="6" t="s">
        <v>119</v>
      </c>
      <c r="B103" s="7"/>
      <c r="C103" s="63">
        <f>C104+C108+C112+C114</f>
        <v>0</v>
      </c>
      <c r="D103" s="8">
        <f t="shared" ref="D103:F103" si="14">D104+D108+D112+D114</f>
        <v>0</v>
      </c>
      <c r="E103" s="8">
        <f t="shared" si="14"/>
        <v>0</v>
      </c>
      <c r="F103" s="8">
        <f t="shared" si="14"/>
        <v>0</v>
      </c>
      <c r="G103" s="1" t="s">
        <v>44</v>
      </c>
      <c r="H103" s="1" t="s">
        <v>44</v>
      </c>
      <c r="I103" s="1" t="s">
        <v>44</v>
      </c>
      <c r="J103" s="1" t="s">
        <v>44</v>
      </c>
      <c r="K103" s="1" t="s">
        <v>44</v>
      </c>
      <c r="L103" s="1" t="s">
        <v>44</v>
      </c>
      <c r="M103" s="1" t="s">
        <v>44</v>
      </c>
      <c r="N103" s="1" t="s">
        <v>44</v>
      </c>
      <c r="O103" s="1" t="s">
        <v>44</v>
      </c>
      <c r="P103" s="1" t="s">
        <v>44</v>
      </c>
      <c r="Q103" s="1" t="s">
        <v>44</v>
      </c>
      <c r="R103" s="1"/>
      <c r="S103" s="1"/>
      <c r="T103" s="1"/>
      <c r="V103" s="53">
        <f>151570-C103</f>
        <v>151570</v>
      </c>
    </row>
    <row r="104" spans="1:22" x14ac:dyDescent="0.3">
      <c r="A104" s="9" t="s">
        <v>120</v>
      </c>
      <c r="B104" s="10"/>
      <c r="C104" s="64">
        <f>SUM(C105:C107)</f>
        <v>0</v>
      </c>
      <c r="D104" s="11">
        <f t="shared" ref="D104:F104" si="15">SUM(D105:D107)</f>
        <v>0</v>
      </c>
      <c r="E104" s="11">
        <f t="shared" si="15"/>
        <v>0</v>
      </c>
      <c r="F104" s="11">
        <f t="shared" si="15"/>
        <v>0</v>
      </c>
      <c r="G104" s="1" t="s">
        <v>44</v>
      </c>
      <c r="H104" s="1" t="s">
        <v>44</v>
      </c>
      <c r="I104" s="1" t="s">
        <v>44</v>
      </c>
      <c r="J104" s="1" t="s">
        <v>44</v>
      </c>
      <c r="K104" s="1" t="s">
        <v>44</v>
      </c>
      <c r="L104" s="1" t="s">
        <v>44</v>
      </c>
      <c r="M104" s="1" t="s">
        <v>44</v>
      </c>
      <c r="N104" s="1" t="s">
        <v>44</v>
      </c>
      <c r="O104" s="1" t="s">
        <v>44</v>
      </c>
      <c r="P104" s="1" t="s">
        <v>44</v>
      </c>
      <c r="Q104" s="1" t="s">
        <v>44</v>
      </c>
      <c r="R104" s="1"/>
      <c r="S104" s="1"/>
      <c r="T104" s="1"/>
      <c r="V104" s="53"/>
    </row>
    <row r="105" spans="1:22" x14ac:dyDescent="0.3">
      <c r="A105" s="12" t="s">
        <v>121</v>
      </c>
      <c r="B105" s="13"/>
      <c r="C105" s="62">
        <v>0</v>
      </c>
      <c r="D105" s="14">
        <v>0</v>
      </c>
      <c r="E105" s="14">
        <v>0</v>
      </c>
      <c r="F105" s="14">
        <v>0</v>
      </c>
      <c r="G105" s="1" t="s">
        <v>32</v>
      </c>
      <c r="H105" s="1" t="s">
        <v>17</v>
      </c>
      <c r="I105" s="1">
        <v>20</v>
      </c>
      <c r="J105" s="1">
        <v>25</v>
      </c>
      <c r="K105" s="1">
        <v>30</v>
      </c>
      <c r="L105" s="1">
        <v>25</v>
      </c>
      <c r="M105" s="3">
        <v>45731</v>
      </c>
      <c r="N105" s="1" t="s">
        <v>33</v>
      </c>
      <c r="O105" s="1" t="s">
        <v>34</v>
      </c>
      <c r="P105" s="1" t="s">
        <v>34</v>
      </c>
      <c r="Q105" s="4" t="s">
        <v>35</v>
      </c>
      <c r="R105" s="4"/>
      <c r="S105" s="4"/>
      <c r="T105" s="4"/>
    </row>
    <row r="106" spans="1:22" x14ac:dyDescent="0.3">
      <c r="A106" s="12" t="s">
        <v>122</v>
      </c>
      <c r="B106" s="13"/>
      <c r="C106" s="62">
        <v>0</v>
      </c>
      <c r="D106" s="14">
        <v>0</v>
      </c>
      <c r="E106" s="14">
        <v>0</v>
      </c>
      <c r="F106" s="14">
        <v>0</v>
      </c>
      <c r="G106" s="1" t="s">
        <v>32</v>
      </c>
      <c r="H106" s="1" t="s">
        <v>17</v>
      </c>
      <c r="I106" s="1">
        <v>20</v>
      </c>
      <c r="J106" s="1">
        <v>25</v>
      </c>
      <c r="K106" s="1">
        <v>30</v>
      </c>
      <c r="L106" s="1">
        <v>25</v>
      </c>
      <c r="M106" s="3">
        <v>45893</v>
      </c>
      <c r="N106" s="1" t="s">
        <v>33</v>
      </c>
      <c r="O106" s="1" t="s">
        <v>34</v>
      </c>
      <c r="P106" s="1" t="s">
        <v>34</v>
      </c>
      <c r="Q106" s="4" t="s">
        <v>35</v>
      </c>
      <c r="R106" s="4"/>
      <c r="S106" s="4"/>
      <c r="T106" s="4"/>
    </row>
    <row r="107" spans="1:22" x14ac:dyDescent="0.3">
      <c r="A107" s="12" t="s">
        <v>125</v>
      </c>
      <c r="B107" s="13"/>
      <c r="C107" s="62">
        <v>0</v>
      </c>
      <c r="D107" s="14">
        <v>0</v>
      </c>
      <c r="E107" s="14">
        <v>0</v>
      </c>
      <c r="F107" s="14">
        <v>0</v>
      </c>
      <c r="G107" s="1" t="s">
        <v>32</v>
      </c>
      <c r="H107" s="1" t="s">
        <v>17</v>
      </c>
      <c r="I107" s="1">
        <v>20</v>
      </c>
      <c r="J107" s="1">
        <v>25</v>
      </c>
      <c r="K107" s="1">
        <v>30</v>
      </c>
      <c r="L107" s="1">
        <v>25</v>
      </c>
      <c r="M107" s="3">
        <v>45894</v>
      </c>
      <c r="N107" s="1" t="s">
        <v>33</v>
      </c>
      <c r="O107" s="1" t="s">
        <v>34</v>
      </c>
      <c r="P107" s="1" t="s">
        <v>34</v>
      </c>
      <c r="Q107" s="4" t="s">
        <v>35</v>
      </c>
      <c r="R107" s="4"/>
      <c r="S107" s="4"/>
      <c r="T107" s="4"/>
    </row>
    <row r="108" spans="1:22" x14ac:dyDescent="0.3">
      <c r="A108" s="9" t="s">
        <v>126</v>
      </c>
      <c r="B108" s="10"/>
      <c r="C108" s="64">
        <f>C109</f>
        <v>0</v>
      </c>
      <c r="D108" s="11">
        <f t="shared" ref="D108:F108" si="16">D109</f>
        <v>0</v>
      </c>
      <c r="E108" s="11">
        <f t="shared" si="16"/>
        <v>0</v>
      </c>
      <c r="F108" s="11">
        <f t="shared" si="16"/>
        <v>0</v>
      </c>
      <c r="G108" s="1" t="s">
        <v>44</v>
      </c>
      <c r="H108" s="1" t="s">
        <v>44</v>
      </c>
      <c r="I108" s="1" t="s">
        <v>44</v>
      </c>
      <c r="J108" s="1" t="s">
        <v>44</v>
      </c>
      <c r="K108" s="1" t="s">
        <v>44</v>
      </c>
      <c r="L108" s="1" t="s">
        <v>44</v>
      </c>
      <c r="M108" s="1" t="s">
        <v>44</v>
      </c>
      <c r="N108" s="1" t="s">
        <v>44</v>
      </c>
      <c r="O108" s="1" t="s">
        <v>44</v>
      </c>
      <c r="P108" s="1" t="s">
        <v>44</v>
      </c>
      <c r="Q108" s="1" t="s">
        <v>44</v>
      </c>
      <c r="R108" s="1"/>
      <c r="S108" s="1"/>
      <c r="T108" s="1"/>
    </row>
    <row r="109" spans="1:22" x14ac:dyDescent="0.3">
      <c r="A109" s="12" t="s">
        <v>155</v>
      </c>
      <c r="B109" s="13"/>
      <c r="C109" s="62">
        <v>0</v>
      </c>
      <c r="D109" s="14">
        <v>0</v>
      </c>
      <c r="E109" s="14">
        <v>0</v>
      </c>
      <c r="F109" s="14">
        <v>0</v>
      </c>
      <c r="G109" s="1" t="s">
        <v>32</v>
      </c>
      <c r="H109" s="1" t="s">
        <v>17</v>
      </c>
      <c r="I109" s="1">
        <v>20</v>
      </c>
      <c r="J109" s="1">
        <v>25</v>
      </c>
      <c r="K109" s="1">
        <v>30</v>
      </c>
      <c r="L109" s="1">
        <v>25</v>
      </c>
      <c r="M109" s="3">
        <v>45658</v>
      </c>
      <c r="N109" s="1" t="s">
        <v>33</v>
      </c>
      <c r="O109" s="1" t="s">
        <v>34</v>
      </c>
      <c r="P109" s="1" t="s">
        <v>34</v>
      </c>
      <c r="Q109" s="4" t="s">
        <v>35</v>
      </c>
      <c r="R109" s="4"/>
      <c r="S109" s="4"/>
      <c r="T109" s="4"/>
    </row>
    <row r="110" spans="1:22" x14ac:dyDescent="0.3">
      <c r="A110" s="12" t="s">
        <v>163</v>
      </c>
      <c r="B110" s="13"/>
      <c r="C110" s="62">
        <v>0</v>
      </c>
      <c r="D110" s="14">
        <v>0</v>
      </c>
      <c r="E110" s="14">
        <v>0</v>
      </c>
      <c r="F110" s="14">
        <v>0</v>
      </c>
      <c r="G110" s="1" t="s">
        <v>32</v>
      </c>
      <c r="H110" s="1" t="s">
        <v>17</v>
      </c>
      <c r="I110" s="1">
        <v>20</v>
      </c>
      <c r="J110" s="1">
        <v>25</v>
      </c>
      <c r="K110" s="1">
        <v>30</v>
      </c>
      <c r="L110" s="1">
        <v>25</v>
      </c>
      <c r="M110" s="3">
        <v>45658</v>
      </c>
      <c r="N110" s="1" t="s">
        <v>33</v>
      </c>
      <c r="O110" s="1" t="s">
        <v>34</v>
      </c>
      <c r="P110" s="1" t="s">
        <v>34</v>
      </c>
      <c r="Q110" s="4" t="s">
        <v>35</v>
      </c>
      <c r="R110" s="4"/>
      <c r="S110" s="4"/>
      <c r="T110" s="4"/>
    </row>
    <row r="111" spans="1:22" x14ac:dyDescent="0.3">
      <c r="A111" s="12" t="s">
        <v>164</v>
      </c>
      <c r="B111" s="13"/>
      <c r="C111" s="62">
        <v>0</v>
      </c>
      <c r="D111" s="14">
        <v>0</v>
      </c>
      <c r="E111" s="14">
        <v>0</v>
      </c>
      <c r="F111" s="14">
        <v>0</v>
      </c>
      <c r="G111" s="1" t="s">
        <v>32</v>
      </c>
      <c r="H111" s="1" t="s">
        <v>17</v>
      </c>
      <c r="I111" s="1">
        <v>20</v>
      </c>
      <c r="J111" s="1">
        <v>25</v>
      </c>
      <c r="K111" s="1">
        <v>30</v>
      </c>
      <c r="L111" s="1">
        <v>25</v>
      </c>
      <c r="M111" s="3">
        <v>45658</v>
      </c>
      <c r="N111" s="1" t="s">
        <v>33</v>
      </c>
      <c r="O111" s="1" t="s">
        <v>34</v>
      </c>
      <c r="P111" s="1" t="s">
        <v>34</v>
      </c>
      <c r="Q111" s="4" t="s">
        <v>35</v>
      </c>
      <c r="R111" s="4"/>
      <c r="S111" s="4"/>
      <c r="T111" s="4"/>
    </row>
    <row r="112" spans="1:22" x14ac:dyDescent="0.3">
      <c r="A112" s="9" t="s">
        <v>131</v>
      </c>
      <c r="B112" s="13"/>
      <c r="C112" s="64">
        <f>C113</f>
        <v>0</v>
      </c>
      <c r="D112" s="11">
        <f t="shared" ref="D112:F112" si="17">D113</f>
        <v>0</v>
      </c>
      <c r="E112" s="11">
        <f t="shared" si="17"/>
        <v>0</v>
      </c>
      <c r="F112" s="11">
        <f t="shared" si="17"/>
        <v>0</v>
      </c>
      <c r="G112" s="1" t="s">
        <v>44</v>
      </c>
      <c r="H112" s="1" t="s">
        <v>44</v>
      </c>
      <c r="I112" s="1" t="s">
        <v>44</v>
      </c>
      <c r="J112" s="1" t="s">
        <v>44</v>
      </c>
      <c r="K112" s="1" t="s">
        <v>44</v>
      </c>
      <c r="L112" s="1" t="s">
        <v>44</v>
      </c>
      <c r="M112" s="1" t="s">
        <v>44</v>
      </c>
      <c r="N112" s="1" t="s">
        <v>44</v>
      </c>
      <c r="O112" s="1" t="s">
        <v>44</v>
      </c>
      <c r="P112" s="1" t="s">
        <v>44</v>
      </c>
      <c r="Q112" s="1" t="s">
        <v>44</v>
      </c>
      <c r="R112" s="1"/>
      <c r="S112" s="4"/>
      <c r="T112" s="4"/>
    </row>
    <row r="113" spans="1:24" x14ac:dyDescent="0.3">
      <c r="A113" s="44" t="s">
        <v>149</v>
      </c>
      <c r="B113" s="13"/>
      <c r="C113" s="62">
        <v>0</v>
      </c>
      <c r="D113" s="14">
        <v>0</v>
      </c>
      <c r="E113" s="14">
        <v>0</v>
      </c>
      <c r="F113" s="14">
        <v>0</v>
      </c>
      <c r="G113" s="1" t="s">
        <v>32</v>
      </c>
      <c r="H113" s="1" t="s">
        <v>17</v>
      </c>
      <c r="I113" s="1">
        <v>20</v>
      </c>
      <c r="J113" s="1">
        <v>25</v>
      </c>
      <c r="K113" s="1">
        <v>30</v>
      </c>
      <c r="L113" s="1">
        <v>25</v>
      </c>
      <c r="M113" s="3">
        <v>45731</v>
      </c>
      <c r="N113" s="1" t="s">
        <v>33</v>
      </c>
      <c r="O113" s="1" t="s">
        <v>34</v>
      </c>
      <c r="P113" s="1" t="s">
        <v>34</v>
      </c>
      <c r="Q113" s="4" t="s">
        <v>35</v>
      </c>
      <c r="R113" s="4"/>
      <c r="S113" s="4"/>
      <c r="T113" s="4"/>
      <c r="X113" s="55">
        <f>C116+V103+V53+V8</f>
        <v>8618576.2300000004</v>
      </c>
    </row>
    <row r="114" spans="1:24" x14ac:dyDescent="0.3">
      <c r="A114" s="9" t="s">
        <v>132</v>
      </c>
      <c r="B114" s="13"/>
      <c r="C114" s="64">
        <f>C115</f>
        <v>0</v>
      </c>
      <c r="D114" s="11">
        <f t="shared" ref="D114:F114" si="18">D115</f>
        <v>0</v>
      </c>
      <c r="E114" s="11">
        <f t="shared" si="18"/>
        <v>0</v>
      </c>
      <c r="F114" s="11">
        <f t="shared" si="18"/>
        <v>0</v>
      </c>
      <c r="G114" s="1" t="s">
        <v>44</v>
      </c>
      <c r="H114" s="1" t="s">
        <v>44</v>
      </c>
      <c r="I114" s="1" t="s">
        <v>44</v>
      </c>
      <c r="J114" s="1" t="s">
        <v>44</v>
      </c>
      <c r="K114" s="1" t="s">
        <v>44</v>
      </c>
      <c r="L114" s="1" t="s">
        <v>44</v>
      </c>
      <c r="M114" s="1" t="s">
        <v>44</v>
      </c>
      <c r="N114" s="1" t="s">
        <v>44</v>
      </c>
      <c r="O114" s="1" t="s">
        <v>44</v>
      </c>
      <c r="P114" s="1" t="s">
        <v>44</v>
      </c>
      <c r="Q114" s="1" t="s">
        <v>44</v>
      </c>
      <c r="R114" s="1"/>
      <c r="S114" s="4"/>
      <c r="T114" s="4"/>
      <c r="X114" s="53">
        <f>X113+506295.45</f>
        <v>9124871.6799999997</v>
      </c>
    </row>
    <row r="115" spans="1:24" x14ac:dyDescent="0.3">
      <c r="A115" s="44" t="s">
        <v>150</v>
      </c>
      <c r="B115" s="13"/>
      <c r="C115" s="62">
        <v>0</v>
      </c>
      <c r="D115" s="14">
        <v>0</v>
      </c>
      <c r="E115" s="14">
        <v>0</v>
      </c>
      <c r="F115" s="14">
        <v>0</v>
      </c>
      <c r="G115" s="1" t="s">
        <v>32</v>
      </c>
      <c r="H115" s="1" t="s">
        <v>17</v>
      </c>
      <c r="I115" s="1">
        <v>20</v>
      </c>
      <c r="J115" s="1">
        <v>25</v>
      </c>
      <c r="K115" s="1">
        <v>30</v>
      </c>
      <c r="L115" s="1">
        <v>25</v>
      </c>
      <c r="M115" s="3">
        <v>45894</v>
      </c>
      <c r="N115" s="1" t="s">
        <v>33</v>
      </c>
      <c r="O115" s="1" t="s">
        <v>34</v>
      </c>
      <c r="P115" s="1" t="s">
        <v>34</v>
      </c>
      <c r="Q115" s="4" t="s">
        <v>35</v>
      </c>
      <c r="R115" s="4"/>
      <c r="S115" s="4"/>
      <c r="T115" s="4"/>
    </row>
    <row r="116" spans="1:24" x14ac:dyDescent="0.3">
      <c r="A116" s="35" t="s">
        <v>127</v>
      </c>
      <c r="B116" s="7"/>
      <c r="C116" s="63">
        <f>C7+C53+C103</f>
        <v>7000000</v>
      </c>
      <c r="D116" s="8">
        <f>D7+D53+D103</f>
        <v>0</v>
      </c>
      <c r="E116" s="8">
        <f>E7+E53+E103</f>
        <v>0</v>
      </c>
      <c r="F116" s="8">
        <f>F7+F53+F103</f>
        <v>0</v>
      </c>
      <c r="G116" s="1" t="s">
        <v>44</v>
      </c>
      <c r="H116" s="1" t="s">
        <v>44</v>
      </c>
      <c r="I116" s="1" t="s">
        <v>44</v>
      </c>
      <c r="J116" s="1" t="s">
        <v>44</v>
      </c>
      <c r="K116" s="1" t="s">
        <v>44</v>
      </c>
      <c r="L116" s="1" t="s">
        <v>44</v>
      </c>
      <c r="M116" s="1" t="s">
        <v>44</v>
      </c>
      <c r="N116" s="1" t="s">
        <v>44</v>
      </c>
      <c r="O116" s="1" t="s">
        <v>44</v>
      </c>
      <c r="P116" s="1" t="s">
        <v>44</v>
      </c>
      <c r="Q116" s="1" t="s">
        <v>44</v>
      </c>
      <c r="R116" s="1"/>
      <c r="S116" s="4"/>
      <c r="T116" s="4"/>
      <c r="V116" s="53">
        <f>X114-X116</f>
        <v>7506295.4499999993</v>
      </c>
      <c r="X116" s="55">
        <f>X113-C116</f>
        <v>1618576.2300000004</v>
      </c>
    </row>
    <row r="117" spans="1:24" x14ac:dyDescent="0.3">
      <c r="D117" s="5"/>
      <c r="E117" s="5"/>
      <c r="F117" s="2"/>
      <c r="G117" s="2"/>
      <c r="H117" s="2"/>
      <c r="I117" s="2"/>
      <c r="J117" s="2"/>
      <c r="K117" s="2"/>
      <c r="L117" s="2"/>
      <c r="M117" s="17"/>
      <c r="N117" s="2"/>
      <c r="O117" s="2"/>
      <c r="P117" s="2"/>
      <c r="Q117" s="18"/>
      <c r="R117" s="15"/>
      <c r="S117" s="15"/>
      <c r="T117" s="16"/>
    </row>
    <row r="118" spans="1:24" x14ac:dyDescent="0.3">
      <c r="B118" s="38" t="s">
        <v>134</v>
      </c>
      <c r="D118" s="5"/>
      <c r="E118" s="5"/>
      <c r="F118" s="2"/>
      <c r="G118" s="2"/>
      <c r="H118" s="2"/>
      <c r="I118" s="2"/>
      <c r="J118" s="2"/>
      <c r="K118" s="2"/>
      <c r="L118" s="2"/>
      <c r="M118" s="17"/>
      <c r="N118" s="2"/>
      <c r="O118" s="2"/>
      <c r="P118" s="2"/>
      <c r="Q118" s="18"/>
      <c r="R118" s="15"/>
      <c r="S118" s="15"/>
      <c r="T118" s="16"/>
    </row>
    <row r="119" spans="1:24" x14ac:dyDescent="0.3">
      <c r="B119" s="39" t="s">
        <v>135</v>
      </c>
      <c r="C119" s="66">
        <v>0</v>
      </c>
      <c r="D119" s="5"/>
      <c r="E119" s="5"/>
      <c r="F119" s="2"/>
      <c r="G119" s="2"/>
      <c r="H119" s="2"/>
      <c r="I119" s="2"/>
      <c r="J119" s="2"/>
      <c r="K119" s="2"/>
      <c r="L119" s="2"/>
      <c r="M119" s="17"/>
      <c r="N119" s="2"/>
      <c r="O119" s="2"/>
      <c r="P119" s="2"/>
      <c r="Q119" s="18"/>
      <c r="R119" s="15"/>
      <c r="S119" s="15"/>
      <c r="T119" s="16"/>
    </row>
    <row r="120" spans="1:24" x14ac:dyDescent="0.3">
      <c r="B120" s="39" t="s">
        <v>136</v>
      </c>
      <c r="C120" s="66">
        <v>0</v>
      </c>
      <c r="D120" s="5"/>
      <c r="E120" s="54"/>
      <c r="F120" s="52"/>
      <c r="G120" s="2"/>
      <c r="H120" s="2"/>
      <c r="I120" s="2"/>
      <c r="J120" s="2"/>
      <c r="K120" s="2"/>
      <c r="L120" s="2"/>
      <c r="M120" s="17"/>
      <c r="N120" s="2"/>
      <c r="O120" s="2"/>
      <c r="P120" s="2"/>
      <c r="Q120" s="18"/>
      <c r="R120" s="15"/>
      <c r="S120" s="15"/>
      <c r="T120" s="16"/>
    </row>
    <row r="121" spans="1:24" x14ac:dyDescent="0.3">
      <c r="B121" s="39" t="s">
        <v>137</v>
      </c>
      <c r="C121" s="66">
        <f>C116</f>
        <v>7000000</v>
      </c>
      <c r="D121" s="5"/>
      <c r="E121" s="54"/>
      <c r="F121" s="2"/>
      <c r="G121" s="52"/>
      <c r="H121" s="2"/>
      <c r="I121" s="2"/>
      <c r="J121" s="2"/>
      <c r="K121" s="2"/>
      <c r="L121" s="2"/>
      <c r="M121" s="17"/>
      <c r="N121" s="2"/>
      <c r="O121" s="2"/>
      <c r="P121" s="2"/>
      <c r="Q121" s="18"/>
      <c r="R121" s="15"/>
      <c r="S121" s="15"/>
      <c r="T121" s="16"/>
    </row>
    <row r="122" spans="1:24" x14ac:dyDescent="0.3">
      <c r="B122" s="41" t="s">
        <v>127</v>
      </c>
      <c r="C122" s="66">
        <f>SUM(C119:C121)</f>
        <v>7000000</v>
      </c>
      <c r="D122" s="5"/>
      <c r="E122" s="54"/>
      <c r="F122" s="2"/>
      <c r="G122" s="2"/>
      <c r="H122" s="2"/>
      <c r="I122" s="2"/>
      <c r="J122" s="2"/>
      <c r="K122" s="2"/>
      <c r="L122" s="2"/>
      <c r="M122" s="17"/>
      <c r="N122" s="2"/>
      <c r="O122" s="2"/>
      <c r="P122" s="2"/>
      <c r="Q122" s="18"/>
      <c r="R122" s="15"/>
      <c r="S122" s="15"/>
      <c r="T122" s="16"/>
    </row>
    <row r="123" spans="1:24" x14ac:dyDescent="0.3">
      <c r="D123" s="5"/>
      <c r="E123" s="5"/>
      <c r="F123" s="2"/>
      <c r="G123" s="2"/>
      <c r="H123" s="2"/>
      <c r="I123" s="2"/>
      <c r="J123" s="2"/>
      <c r="K123" s="2"/>
      <c r="L123" s="2"/>
      <c r="M123" s="17"/>
      <c r="N123" s="2"/>
      <c r="O123" s="2"/>
      <c r="P123" s="2"/>
      <c r="Q123" s="18"/>
      <c r="R123" s="15"/>
      <c r="S123" s="15"/>
      <c r="T123" s="16"/>
    </row>
    <row r="124" spans="1:24" x14ac:dyDescent="0.3">
      <c r="B124" s="45"/>
      <c r="D124" s="5"/>
      <c r="E124" s="5"/>
      <c r="F124" s="2"/>
      <c r="G124" s="2"/>
      <c r="H124" s="2"/>
      <c r="I124" s="2"/>
      <c r="J124" s="2"/>
      <c r="K124" s="2"/>
      <c r="L124" s="2"/>
      <c r="M124" s="17"/>
      <c r="N124" s="2"/>
      <c r="O124" s="2"/>
      <c r="P124" s="2"/>
      <c r="Q124" s="18"/>
      <c r="R124" s="15"/>
      <c r="S124" s="15"/>
      <c r="T124" s="16"/>
    </row>
    <row r="125" spans="1:24" ht="15" thickBot="1" x14ac:dyDescent="0.35">
      <c r="D125" s="46"/>
      <c r="E125" s="46"/>
      <c r="F125" s="46"/>
      <c r="G125" s="46"/>
      <c r="H125" s="46"/>
      <c r="I125" s="46"/>
      <c r="J125" s="46"/>
      <c r="K125" s="46"/>
      <c r="L125" s="72"/>
      <c r="M125" s="72"/>
      <c r="N125" s="72"/>
      <c r="O125" s="72"/>
      <c r="P125" s="46"/>
      <c r="Q125" s="46"/>
      <c r="R125" s="46"/>
      <c r="S125" s="46"/>
      <c r="T125" s="46"/>
    </row>
    <row r="126" spans="1:24" ht="14.4" customHeight="1" x14ac:dyDescent="0.3">
      <c r="B126" s="24" t="s">
        <v>15</v>
      </c>
      <c r="C126" s="25"/>
      <c r="D126" s="25"/>
      <c r="E126" s="25"/>
      <c r="F126" s="25"/>
      <c r="G126" s="25"/>
      <c r="H126" s="25"/>
      <c r="I126" s="18"/>
      <c r="J126" s="2"/>
      <c r="K126" s="2"/>
      <c r="L126" s="2"/>
      <c r="M126" s="2"/>
      <c r="N126" s="2"/>
      <c r="O126" s="2"/>
      <c r="P126" s="2"/>
      <c r="Q126" s="2"/>
      <c r="R126" s="2"/>
    </row>
    <row r="127" spans="1:24" ht="15" customHeight="1" thickBot="1" x14ac:dyDescent="0.35">
      <c r="B127" s="26"/>
      <c r="C127" s="27"/>
      <c r="D127" s="27"/>
      <c r="E127" s="27"/>
      <c r="F127" s="27"/>
      <c r="G127" s="27"/>
      <c r="H127" s="27"/>
      <c r="I127" s="18"/>
      <c r="J127" s="2"/>
      <c r="K127" s="2"/>
      <c r="L127" s="2"/>
      <c r="M127" s="2"/>
      <c r="N127" s="2"/>
      <c r="O127" s="2"/>
      <c r="P127" s="2"/>
      <c r="Q127" s="2"/>
      <c r="R127" s="2"/>
    </row>
    <row r="128" spans="1:24" ht="15" customHeight="1" thickBot="1" x14ac:dyDescent="0.35">
      <c r="B128" s="28" t="s">
        <v>16</v>
      </c>
      <c r="C128" s="29"/>
      <c r="D128" s="29"/>
      <c r="E128" s="29"/>
      <c r="F128" s="29"/>
      <c r="G128" s="29"/>
      <c r="H128" s="29"/>
      <c r="I128" s="18"/>
      <c r="J128" s="2"/>
      <c r="K128" s="2"/>
      <c r="L128" s="2"/>
      <c r="M128" s="2"/>
      <c r="N128" s="2"/>
      <c r="O128" s="2"/>
      <c r="P128" s="2"/>
      <c r="Q128" s="2"/>
      <c r="R128" s="2"/>
    </row>
    <row r="129" spans="2:20" ht="18" customHeight="1" thickBot="1" x14ac:dyDescent="0.35">
      <c r="B129" s="30" t="s">
        <v>17</v>
      </c>
      <c r="C129" s="31"/>
      <c r="D129" s="30" t="s">
        <v>18</v>
      </c>
      <c r="E129" s="32"/>
      <c r="F129" s="32"/>
      <c r="G129" s="32"/>
      <c r="H129" s="32"/>
      <c r="I129" s="18"/>
      <c r="J129" s="2"/>
      <c r="K129" s="2"/>
      <c r="L129" s="2"/>
      <c r="M129" s="2"/>
      <c r="N129" s="2"/>
      <c r="O129" s="2"/>
      <c r="P129" s="2"/>
      <c r="Q129" s="2"/>
      <c r="R129" s="2"/>
    </row>
    <row r="130" spans="2:20" ht="19.95" customHeight="1" thickBot="1" x14ac:dyDescent="0.35">
      <c r="B130" s="30" t="s">
        <v>11</v>
      </c>
      <c r="C130" s="31"/>
      <c r="D130" s="106" t="s">
        <v>19</v>
      </c>
      <c r="E130" s="107"/>
      <c r="F130" s="107"/>
      <c r="G130" s="107"/>
      <c r="H130" s="107"/>
      <c r="I130" s="18"/>
      <c r="J130" s="2"/>
      <c r="K130" s="2"/>
      <c r="L130" s="2"/>
      <c r="M130" s="2"/>
      <c r="N130" s="2"/>
      <c r="O130" s="2"/>
      <c r="P130" s="2"/>
      <c r="Q130" s="2"/>
      <c r="R130" s="2"/>
    </row>
    <row r="131" spans="2:20" x14ac:dyDescent="0.3">
      <c r="B131" s="33"/>
      <c r="C131" s="67"/>
      <c r="D131" s="33"/>
      <c r="E131" s="33"/>
      <c r="F131" s="33"/>
      <c r="G131" s="33"/>
      <c r="H131" s="33"/>
      <c r="I131" s="18"/>
      <c r="J131" s="2"/>
      <c r="K131" s="2"/>
      <c r="L131" s="2"/>
      <c r="M131" s="2"/>
      <c r="N131" s="2"/>
      <c r="O131" s="2"/>
      <c r="P131" s="2"/>
      <c r="Q131" s="2"/>
      <c r="R131" s="2"/>
    </row>
    <row r="132" spans="2:20" ht="15" thickBot="1" x14ac:dyDescent="0.35">
      <c r="B132" s="18"/>
      <c r="C132" s="68"/>
      <c r="D132" s="18"/>
      <c r="E132" s="18"/>
      <c r="F132" s="18"/>
      <c r="G132" s="18"/>
      <c r="H132" s="18"/>
      <c r="I132" s="18"/>
      <c r="J132" s="2"/>
      <c r="K132" s="2"/>
      <c r="L132" s="2"/>
      <c r="M132" s="2"/>
      <c r="N132" s="2"/>
      <c r="O132" s="2"/>
      <c r="P132" s="2"/>
      <c r="Q132" s="2"/>
      <c r="R132" s="2"/>
    </row>
    <row r="133" spans="2:20" ht="21.6" customHeight="1" thickBot="1" x14ac:dyDescent="0.35">
      <c r="B133" s="74" t="s">
        <v>20</v>
      </c>
      <c r="C133" s="75"/>
      <c r="D133" s="75"/>
      <c r="E133" s="75"/>
      <c r="F133" s="75"/>
      <c r="G133" s="75"/>
      <c r="H133" s="75"/>
      <c r="I133" s="76"/>
      <c r="J133" s="2"/>
      <c r="K133" s="2"/>
      <c r="L133" s="2"/>
      <c r="M133" s="2"/>
      <c r="N133" s="2"/>
      <c r="O133" s="2"/>
      <c r="P133" s="2"/>
      <c r="Q133" s="2"/>
      <c r="R133" s="2"/>
    </row>
    <row r="134" spans="2:20" ht="14.7" customHeight="1" x14ac:dyDescent="0.3">
      <c r="B134" s="43" t="s">
        <v>21</v>
      </c>
      <c r="C134" s="77" t="s">
        <v>22</v>
      </c>
      <c r="D134" s="77"/>
      <c r="E134" s="77"/>
      <c r="F134" s="77"/>
      <c r="G134" s="77"/>
      <c r="H134" s="77"/>
      <c r="I134" s="78"/>
      <c r="J134" s="2"/>
      <c r="K134" s="2"/>
      <c r="L134" s="2"/>
      <c r="M134" s="2"/>
      <c r="N134" s="2"/>
      <c r="O134" s="2"/>
      <c r="P134" s="2"/>
      <c r="Q134" s="2"/>
      <c r="R134" s="2"/>
    </row>
    <row r="135" spans="2:20" x14ac:dyDescent="0.3">
      <c r="B135" s="42" t="s">
        <v>23</v>
      </c>
      <c r="C135" s="79" t="s">
        <v>24</v>
      </c>
      <c r="D135" s="80"/>
      <c r="E135" s="80"/>
      <c r="F135" s="80"/>
      <c r="G135" s="80"/>
      <c r="H135" s="80"/>
      <c r="I135" s="81"/>
      <c r="J135" s="2"/>
      <c r="K135" s="2"/>
      <c r="L135" s="2"/>
      <c r="M135" s="2"/>
      <c r="N135" s="2"/>
      <c r="O135" s="2"/>
      <c r="P135" s="2"/>
      <c r="Q135" s="2"/>
      <c r="R135" s="2"/>
    </row>
    <row r="136" spans="2:20" ht="15" thickBot="1" x14ac:dyDescent="0.35">
      <c r="B136" s="19" t="s">
        <v>25</v>
      </c>
      <c r="C136" s="82" t="s">
        <v>26</v>
      </c>
      <c r="D136" s="83"/>
      <c r="E136" s="83"/>
      <c r="F136" s="83"/>
      <c r="G136" s="83"/>
      <c r="H136" s="83"/>
      <c r="I136" s="84"/>
      <c r="J136" s="2"/>
      <c r="K136" s="2"/>
      <c r="L136" s="2"/>
      <c r="M136" s="2"/>
      <c r="N136" s="2"/>
      <c r="O136" s="2"/>
      <c r="P136" s="2"/>
      <c r="Q136" s="2"/>
      <c r="R136" s="2"/>
    </row>
    <row r="137" spans="2:20" ht="54" customHeight="1" thickBot="1" x14ac:dyDescent="0.35">
      <c r="B137" s="104" t="s">
        <v>45</v>
      </c>
      <c r="C137" s="105"/>
      <c r="D137" s="20"/>
      <c r="E137" s="20"/>
      <c r="F137" s="20"/>
      <c r="G137" s="20"/>
      <c r="H137" s="20"/>
      <c r="I137" s="20"/>
      <c r="J137" s="20"/>
      <c r="K137" s="20"/>
      <c r="L137" s="20"/>
      <c r="M137" s="20"/>
      <c r="N137" s="20"/>
      <c r="O137" s="20"/>
      <c r="P137" s="20"/>
      <c r="Q137" s="20"/>
      <c r="R137" s="20"/>
    </row>
    <row r="138" spans="2:20" ht="21.6" thickBot="1" x14ac:dyDescent="0.35">
      <c r="B138" s="21" t="s">
        <v>27</v>
      </c>
      <c r="C138" s="69"/>
      <c r="D138" s="22"/>
      <c r="E138" s="22"/>
      <c r="F138" s="22"/>
      <c r="G138" s="22"/>
      <c r="H138" s="22"/>
      <c r="I138" s="22"/>
      <c r="J138" s="22"/>
      <c r="K138" s="22"/>
      <c r="L138" s="22"/>
      <c r="M138" s="22"/>
      <c r="N138" s="22"/>
      <c r="O138" s="22"/>
      <c r="P138" s="22"/>
      <c r="Q138" s="22"/>
      <c r="R138" s="22"/>
    </row>
    <row r="139" spans="2:20" ht="18.600000000000001" thickBot="1" x14ac:dyDescent="0.35">
      <c r="B139" s="34" t="s">
        <v>28</v>
      </c>
      <c r="C139" s="70"/>
      <c r="D139" s="23"/>
      <c r="E139" s="23"/>
      <c r="F139" s="23"/>
      <c r="G139" s="23"/>
      <c r="H139" s="23"/>
      <c r="I139" s="23"/>
      <c r="J139" s="23"/>
      <c r="K139" s="23"/>
      <c r="L139" s="23"/>
      <c r="M139" s="23"/>
      <c r="N139" s="23"/>
      <c r="O139" s="23"/>
      <c r="P139" s="23"/>
      <c r="Q139" s="23"/>
      <c r="R139" s="23"/>
    </row>
    <row r="140" spans="2:20" ht="46.5" customHeight="1" x14ac:dyDescent="0.3">
      <c r="B140" s="87" t="s">
        <v>29</v>
      </c>
      <c r="C140" s="88"/>
      <c r="D140" s="88"/>
      <c r="E140" s="88"/>
      <c r="F140" s="88"/>
      <c r="G140" s="88"/>
      <c r="H140" s="88"/>
      <c r="I140" s="88"/>
      <c r="J140" s="88"/>
      <c r="K140" s="88"/>
      <c r="L140" s="88"/>
      <c r="M140" s="88"/>
      <c r="N140" s="88"/>
      <c r="O140" s="88"/>
      <c r="P140" s="88"/>
      <c r="Q140" s="88"/>
      <c r="R140" s="47"/>
    </row>
    <row r="141" spans="2:20" ht="108.45" customHeight="1" x14ac:dyDescent="0.3">
      <c r="B141" s="85" t="s">
        <v>30</v>
      </c>
      <c r="C141" s="86"/>
      <c r="D141" s="86"/>
      <c r="E141" s="86"/>
      <c r="F141" s="86"/>
      <c r="G141" s="86"/>
      <c r="H141" s="86"/>
      <c r="I141" s="86"/>
      <c r="J141" s="86"/>
      <c r="K141" s="86"/>
      <c r="L141" s="86"/>
      <c r="M141" s="86"/>
      <c r="N141" s="86"/>
      <c r="O141" s="86"/>
      <c r="P141" s="86"/>
      <c r="Q141" s="86"/>
      <c r="R141" s="48"/>
    </row>
    <row r="142" spans="2:20" x14ac:dyDescent="0.3">
      <c r="D142" s="46"/>
      <c r="E142" s="46"/>
      <c r="F142" s="2"/>
      <c r="G142" s="2"/>
      <c r="H142" s="2"/>
      <c r="I142" s="2"/>
      <c r="J142" s="2"/>
      <c r="K142" s="2"/>
      <c r="L142" s="72"/>
      <c r="M142" s="72"/>
      <c r="N142" s="72"/>
      <c r="O142" s="72"/>
      <c r="P142" s="46"/>
      <c r="Q142" s="46"/>
      <c r="R142" s="46"/>
      <c r="S142" s="46"/>
      <c r="T142" s="46"/>
    </row>
    <row r="143" spans="2:20" ht="14.7" customHeight="1" x14ac:dyDescent="0.3">
      <c r="D143" s="46"/>
      <c r="E143" s="46"/>
      <c r="F143" s="73" t="s">
        <v>31</v>
      </c>
      <c r="G143" s="73"/>
      <c r="H143" s="73"/>
      <c r="I143" s="73"/>
      <c r="J143" s="2"/>
      <c r="K143" s="2"/>
      <c r="L143" s="72"/>
      <c r="M143" s="72"/>
      <c r="N143" s="72"/>
      <c r="O143" s="72"/>
      <c r="P143" s="46"/>
      <c r="Q143" s="46"/>
      <c r="R143" s="46"/>
      <c r="S143" s="46"/>
      <c r="T143" s="46"/>
    </row>
    <row r="144" spans="2:20" x14ac:dyDescent="0.3">
      <c r="D144" s="46"/>
      <c r="E144" s="46"/>
      <c r="F144" s="73"/>
      <c r="G144" s="73"/>
      <c r="H144" s="73"/>
      <c r="I144" s="73"/>
      <c r="J144" s="2"/>
      <c r="K144" s="2"/>
      <c r="L144" s="72"/>
      <c r="M144" s="72"/>
      <c r="N144" s="72"/>
      <c r="O144" s="72"/>
      <c r="P144" s="46"/>
      <c r="Q144" s="46"/>
      <c r="R144" s="46"/>
      <c r="S144" s="46"/>
      <c r="T144" s="46"/>
    </row>
    <row r="148" spans="2:9" x14ac:dyDescent="0.3">
      <c r="B148" t="s">
        <v>168</v>
      </c>
      <c r="D148" t="s">
        <v>169</v>
      </c>
      <c r="I148" t="s">
        <v>153</v>
      </c>
    </row>
    <row r="149" spans="2:9" x14ac:dyDescent="0.3">
      <c r="B149" t="s">
        <v>41</v>
      </c>
      <c r="D149" t="s">
        <v>43</v>
      </c>
      <c r="I149" t="s">
        <v>154</v>
      </c>
    </row>
    <row r="150" spans="2:9" x14ac:dyDescent="0.3">
      <c r="B150" t="s">
        <v>37</v>
      </c>
      <c r="D150" t="s">
        <v>38</v>
      </c>
      <c r="I150" t="s">
        <v>39</v>
      </c>
    </row>
  </sheetData>
  <mergeCells count="38">
    <mergeCell ref="A1:T1"/>
    <mergeCell ref="A2:T2"/>
    <mergeCell ref="A3:T3"/>
    <mergeCell ref="A4:T4"/>
    <mergeCell ref="A5:A6"/>
    <mergeCell ref="B5:B6"/>
    <mergeCell ref="C5:C6"/>
    <mergeCell ref="D5:D6"/>
    <mergeCell ref="F5:F6"/>
    <mergeCell ref="G5:G6"/>
    <mergeCell ref="H5:H6"/>
    <mergeCell ref="I5:L5"/>
    <mergeCell ref="R5:T6"/>
    <mergeCell ref="R64:T64"/>
    <mergeCell ref="R71:T71"/>
    <mergeCell ref="B133:I133"/>
    <mergeCell ref="C134:I134"/>
    <mergeCell ref="M5:M6"/>
    <mergeCell ref="N5:N6"/>
    <mergeCell ref="O5:O6"/>
    <mergeCell ref="P5:P6"/>
    <mergeCell ref="Q5:Q6"/>
    <mergeCell ref="L125:M125"/>
    <mergeCell ref="N125:O125"/>
    <mergeCell ref="D130:H130"/>
    <mergeCell ref="R84:T84"/>
    <mergeCell ref="C136:I136"/>
    <mergeCell ref="B137:C137"/>
    <mergeCell ref="B140:Q140"/>
    <mergeCell ref="C135:I135"/>
    <mergeCell ref="B141:Q141"/>
    <mergeCell ref="L142:M142"/>
    <mergeCell ref="N142:O142"/>
    <mergeCell ref="F143:I144"/>
    <mergeCell ref="L143:M143"/>
    <mergeCell ref="N143:O143"/>
    <mergeCell ref="L144:M144"/>
    <mergeCell ref="N144:O144"/>
  </mergeCells>
  <pageMargins left="0.70866141732283472" right="0.70866141732283472" top="0.74803149606299213" bottom="0.74803149606299213" header="0.31496062992125984" footer="0.31496062992125984"/>
  <pageSetup scale="4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50"/>
  <sheetViews>
    <sheetView topLeftCell="A86" zoomScale="80" zoomScaleNormal="80" workbookViewId="0">
      <selection activeCell="C13" sqref="C13"/>
    </sheetView>
  </sheetViews>
  <sheetFormatPr baseColWidth="10" defaultRowHeight="14.4" x14ac:dyDescent="0.3"/>
  <cols>
    <col min="1" max="1" width="11.5546875" customWidth="1"/>
    <col min="2" max="2" width="47" customWidth="1"/>
    <col min="3" max="3" width="26.44140625" style="6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2025</v>
      </c>
      <c r="B2" s="109"/>
      <c r="C2" s="109"/>
      <c r="D2" s="109"/>
      <c r="E2" s="109"/>
      <c r="F2" s="109"/>
      <c r="G2" s="109"/>
      <c r="H2" s="109"/>
      <c r="I2" s="109"/>
      <c r="J2" s="109"/>
      <c r="K2" s="109"/>
      <c r="L2" s="109"/>
      <c r="M2" s="109"/>
      <c r="N2" s="109"/>
      <c r="O2" s="109"/>
      <c r="P2" s="109"/>
      <c r="Q2" s="109"/>
      <c r="R2" s="109"/>
      <c r="S2" s="109"/>
      <c r="T2" s="109"/>
    </row>
    <row r="3" spans="1:22" ht="21" customHeight="1" x14ac:dyDescent="0.45">
      <c r="A3" s="112" t="s">
        <v>36</v>
      </c>
      <c r="B3" s="112"/>
      <c r="C3" s="112"/>
      <c r="D3" s="112"/>
      <c r="E3" s="112"/>
      <c r="F3" s="112"/>
      <c r="G3" s="112"/>
      <c r="H3" s="112"/>
      <c r="I3" s="112"/>
      <c r="J3" s="112"/>
      <c r="K3" s="112"/>
      <c r="L3" s="112"/>
      <c r="M3" s="112"/>
      <c r="N3" s="112"/>
      <c r="O3" s="112"/>
      <c r="P3" s="112"/>
      <c r="Q3" s="112"/>
      <c r="R3" s="112"/>
      <c r="S3" s="112"/>
      <c r="T3" s="112"/>
    </row>
    <row r="4" spans="1:22" ht="23.4" customHeight="1" thickBot="1" x14ac:dyDescent="0.45">
      <c r="A4" s="110" t="s">
        <v>167</v>
      </c>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14"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5"/>
      <c r="D6" s="103"/>
      <c r="E6" s="50"/>
      <c r="F6" s="103"/>
      <c r="G6" s="103"/>
      <c r="H6" s="103"/>
      <c r="I6" s="49" t="s">
        <v>11</v>
      </c>
      <c r="J6" s="49" t="s">
        <v>12</v>
      </c>
      <c r="K6" s="49" t="s">
        <v>13</v>
      </c>
      <c r="L6" s="49" t="s">
        <v>14</v>
      </c>
      <c r="M6" s="103"/>
      <c r="N6" s="103"/>
      <c r="O6" s="103"/>
      <c r="P6" s="103"/>
      <c r="Q6" s="103"/>
      <c r="R6" s="91"/>
      <c r="S6" s="92"/>
      <c r="T6" s="92"/>
    </row>
    <row r="7" spans="1:22" x14ac:dyDescent="0.3">
      <c r="A7" s="6" t="s">
        <v>46</v>
      </c>
      <c r="B7" s="7"/>
      <c r="C7" s="63">
        <f>C8+C16+C20+C30+C37+C39+C44</f>
        <v>86600</v>
      </c>
      <c r="D7" s="8">
        <f>D8+D16+D20+D30+D37+D39+D44</f>
        <v>0</v>
      </c>
      <c r="E7" s="8">
        <f>E8+E16+E20+E30+E37+E39+E44</f>
        <v>0</v>
      </c>
      <c r="F7" s="8">
        <f>F8+F16+F20+F30+F37+F39+F44</f>
        <v>0</v>
      </c>
      <c r="G7" s="1" t="s">
        <v>44</v>
      </c>
      <c r="H7" s="1" t="s">
        <v>44</v>
      </c>
      <c r="I7" s="1" t="s">
        <v>44</v>
      </c>
      <c r="J7" s="1" t="s">
        <v>44</v>
      </c>
      <c r="K7" s="1" t="s">
        <v>44</v>
      </c>
      <c r="L7" s="1" t="s">
        <v>44</v>
      </c>
      <c r="M7" s="1" t="s">
        <v>44</v>
      </c>
      <c r="N7" s="1" t="s">
        <v>44</v>
      </c>
      <c r="O7" s="1" t="s">
        <v>44</v>
      </c>
      <c r="P7" s="1" t="s">
        <v>44</v>
      </c>
      <c r="Q7" s="1" t="s">
        <v>44</v>
      </c>
      <c r="R7" s="1"/>
      <c r="S7" s="1"/>
      <c r="T7" s="1"/>
    </row>
    <row r="8" spans="1:22" x14ac:dyDescent="0.3">
      <c r="A8" s="9" t="s">
        <v>47</v>
      </c>
      <c r="B8" s="10"/>
      <c r="C8" s="64">
        <f>SUM(C9:C15)</f>
        <v>86600</v>
      </c>
      <c r="D8" s="11">
        <f t="shared" ref="D8:F8" si="0">SUM(D9:D15)</f>
        <v>0</v>
      </c>
      <c r="E8" s="11">
        <f t="shared" si="0"/>
        <v>0</v>
      </c>
      <c r="F8" s="11">
        <f t="shared" si="0"/>
        <v>0</v>
      </c>
      <c r="G8" s="1" t="s">
        <v>44</v>
      </c>
      <c r="H8" s="1" t="s">
        <v>44</v>
      </c>
      <c r="I8" s="1" t="s">
        <v>44</v>
      </c>
      <c r="J8" s="1" t="s">
        <v>44</v>
      </c>
      <c r="K8" s="1" t="s">
        <v>44</v>
      </c>
      <c r="L8" s="1" t="s">
        <v>44</v>
      </c>
      <c r="M8" s="1" t="s">
        <v>44</v>
      </c>
      <c r="N8" s="1" t="s">
        <v>44</v>
      </c>
      <c r="O8" s="1" t="s">
        <v>44</v>
      </c>
      <c r="P8" s="1" t="s">
        <v>44</v>
      </c>
      <c r="Q8" s="1" t="s">
        <v>44</v>
      </c>
      <c r="R8" s="1"/>
      <c r="S8" s="1"/>
      <c r="T8" s="1"/>
      <c r="V8" s="53">
        <f>1741242.81-C7</f>
        <v>1654642.81</v>
      </c>
    </row>
    <row r="9" spans="1:22" x14ac:dyDescent="0.3">
      <c r="A9" s="12" t="s">
        <v>48</v>
      </c>
      <c r="B9" s="13"/>
      <c r="C9" s="62">
        <v>0</v>
      </c>
      <c r="D9" s="14">
        <v>0</v>
      </c>
      <c r="E9" s="14">
        <v>0</v>
      </c>
      <c r="F9" s="14">
        <v>0</v>
      </c>
      <c r="G9" s="1" t="s">
        <v>32</v>
      </c>
      <c r="H9" s="1" t="s">
        <v>17</v>
      </c>
      <c r="I9" s="1">
        <v>0</v>
      </c>
      <c r="J9" s="1">
        <v>20</v>
      </c>
      <c r="K9" s="1">
        <v>40</v>
      </c>
      <c r="L9" s="1">
        <v>40</v>
      </c>
      <c r="M9" s="3">
        <v>45748</v>
      </c>
      <c r="N9" s="1" t="s">
        <v>33</v>
      </c>
      <c r="O9" s="1" t="s">
        <v>34</v>
      </c>
      <c r="P9" s="1" t="s">
        <v>34</v>
      </c>
      <c r="Q9" s="4" t="s">
        <v>35</v>
      </c>
      <c r="R9" s="4"/>
      <c r="S9" s="4"/>
      <c r="T9" s="4"/>
    </row>
    <row r="10" spans="1:22" x14ac:dyDescent="0.3">
      <c r="A10" s="12" t="s">
        <v>49</v>
      </c>
      <c r="B10" s="13"/>
      <c r="C10" s="62">
        <v>0</v>
      </c>
      <c r="D10" s="14">
        <v>0</v>
      </c>
      <c r="E10" s="14">
        <v>0</v>
      </c>
      <c r="F10" s="14">
        <v>0</v>
      </c>
      <c r="G10" s="1" t="s">
        <v>32</v>
      </c>
      <c r="H10" s="1" t="s">
        <v>17</v>
      </c>
      <c r="I10" s="1">
        <v>0</v>
      </c>
      <c r="J10" s="1">
        <v>20</v>
      </c>
      <c r="K10" s="1">
        <v>40</v>
      </c>
      <c r="L10" s="1">
        <v>40</v>
      </c>
      <c r="M10" s="3">
        <v>45748</v>
      </c>
      <c r="N10" s="1" t="s">
        <v>33</v>
      </c>
      <c r="O10" s="1" t="s">
        <v>34</v>
      </c>
      <c r="P10" s="1" t="s">
        <v>34</v>
      </c>
      <c r="Q10" s="4" t="s">
        <v>35</v>
      </c>
      <c r="R10" s="4"/>
      <c r="S10" s="4"/>
      <c r="T10" s="4"/>
    </row>
    <row r="11" spans="1:22" x14ac:dyDescent="0.3">
      <c r="A11" s="12" t="s">
        <v>50</v>
      </c>
      <c r="B11" s="13"/>
      <c r="C11" s="62">
        <v>26600</v>
      </c>
      <c r="D11" s="14">
        <v>0</v>
      </c>
      <c r="E11" s="14">
        <v>0</v>
      </c>
      <c r="F11" s="14">
        <v>0</v>
      </c>
      <c r="G11" s="1" t="s">
        <v>32</v>
      </c>
      <c r="H11" s="1" t="s">
        <v>17</v>
      </c>
      <c r="I11" s="1">
        <v>0</v>
      </c>
      <c r="J11" s="1">
        <v>20</v>
      </c>
      <c r="K11" s="1">
        <v>40</v>
      </c>
      <c r="L11" s="1">
        <v>40</v>
      </c>
      <c r="M11" s="3">
        <v>45748</v>
      </c>
      <c r="N11" s="1" t="s">
        <v>33</v>
      </c>
      <c r="O11" s="1" t="s">
        <v>34</v>
      </c>
      <c r="P11" s="1" t="s">
        <v>34</v>
      </c>
      <c r="Q11" s="4" t="s">
        <v>35</v>
      </c>
      <c r="R11" s="4"/>
      <c r="S11" s="4"/>
      <c r="T11" s="4"/>
    </row>
    <row r="12" spans="1:22" x14ac:dyDescent="0.3">
      <c r="A12" s="12" t="s">
        <v>51</v>
      </c>
      <c r="B12" s="13"/>
      <c r="C12" s="62">
        <v>0</v>
      </c>
      <c r="D12" s="14">
        <v>0</v>
      </c>
      <c r="E12" s="14">
        <v>0</v>
      </c>
      <c r="F12" s="14">
        <v>0</v>
      </c>
      <c r="G12" s="1" t="s">
        <v>32</v>
      </c>
      <c r="H12" s="1" t="s">
        <v>17</v>
      </c>
      <c r="I12" s="1">
        <v>0</v>
      </c>
      <c r="J12" s="1">
        <v>20</v>
      </c>
      <c r="K12" s="1">
        <v>40</v>
      </c>
      <c r="L12" s="1">
        <v>40</v>
      </c>
      <c r="M12" s="3">
        <v>45748</v>
      </c>
      <c r="N12" s="1" t="s">
        <v>33</v>
      </c>
      <c r="O12" s="1" t="s">
        <v>34</v>
      </c>
      <c r="P12" s="1" t="s">
        <v>34</v>
      </c>
      <c r="Q12" s="4" t="s">
        <v>35</v>
      </c>
      <c r="R12" s="4"/>
      <c r="S12" s="4"/>
      <c r="T12" s="4"/>
    </row>
    <row r="13" spans="1:22" x14ac:dyDescent="0.3">
      <c r="A13" s="12" t="s">
        <v>52</v>
      </c>
      <c r="B13" s="13"/>
      <c r="C13" s="62">
        <v>0</v>
      </c>
      <c r="D13" s="14">
        <v>0</v>
      </c>
      <c r="E13" s="14">
        <v>0</v>
      </c>
      <c r="F13" s="14">
        <v>0</v>
      </c>
      <c r="G13" s="1" t="s">
        <v>32</v>
      </c>
      <c r="H13" s="1" t="s">
        <v>17</v>
      </c>
      <c r="I13" s="1">
        <v>0</v>
      </c>
      <c r="J13" s="1">
        <v>20</v>
      </c>
      <c r="K13" s="1">
        <v>40</v>
      </c>
      <c r="L13" s="1">
        <v>40</v>
      </c>
      <c r="M13" s="3">
        <v>45748</v>
      </c>
      <c r="N13" s="1" t="s">
        <v>33</v>
      </c>
      <c r="O13" s="1" t="s">
        <v>34</v>
      </c>
      <c r="P13" s="1" t="s">
        <v>34</v>
      </c>
      <c r="Q13" s="4" t="s">
        <v>35</v>
      </c>
      <c r="R13" s="4"/>
      <c r="S13" s="4"/>
      <c r="T13" s="4"/>
    </row>
    <row r="14" spans="1:22" x14ac:dyDescent="0.3">
      <c r="A14" s="12" t="s">
        <v>53</v>
      </c>
      <c r="B14" s="13"/>
      <c r="C14" s="62">
        <v>60000</v>
      </c>
      <c r="D14" s="14">
        <v>0</v>
      </c>
      <c r="E14" s="14">
        <v>0</v>
      </c>
      <c r="F14" s="14">
        <v>0</v>
      </c>
      <c r="G14" s="1" t="s">
        <v>32</v>
      </c>
      <c r="H14" s="1" t="s">
        <v>17</v>
      </c>
      <c r="I14" s="1">
        <v>0</v>
      </c>
      <c r="J14" s="1">
        <v>20</v>
      </c>
      <c r="K14" s="1">
        <v>40</v>
      </c>
      <c r="L14" s="1">
        <v>40</v>
      </c>
      <c r="M14" s="3">
        <v>45748</v>
      </c>
      <c r="N14" s="1" t="s">
        <v>33</v>
      </c>
      <c r="O14" s="1" t="s">
        <v>34</v>
      </c>
      <c r="P14" s="1" t="s">
        <v>34</v>
      </c>
      <c r="Q14" s="4" t="s">
        <v>35</v>
      </c>
      <c r="R14" s="4"/>
      <c r="S14" s="4"/>
      <c r="T14" s="4"/>
    </row>
    <row r="15" spans="1:22" x14ac:dyDescent="0.3">
      <c r="A15" s="12" t="s">
        <v>141</v>
      </c>
      <c r="B15" s="13"/>
      <c r="C15" s="62">
        <v>0</v>
      </c>
      <c r="D15" s="14">
        <v>0</v>
      </c>
      <c r="E15" s="14">
        <v>0</v>
      </c>
      <c r="F15" s="14">
        <v>0</v>
      </c>
      <c r="G15" s="1" t="s">
        <v>32</v>
      </c>
      <c r="H15" s="1" t="s">
        <v>17</v>
      </c>
      <c r="I15" s="1">
        <v>0</v>
      </c>
      <c r="J15" s="1">
        <v>20</v>
      </c>
      <c r="K15" s="1">
        <v>40</v>
      </c>
      <c r="L15" s="1">
        <v>40</v>
      </c>
      <c r="M15" s="3">
        <v>45748</v>
      </c>
      <c r="N15" s="1" t="s">
        <v>33</v>
      </c>
      <c r="O15" s="1" t="s">
        <v>34</v>
      </c>
      <c r="P15" s="1" t="s">
        <v>34</v>
      </c>
      <c r="Q15" s="4" t="s">
        <v>35</v>
      </c>
      <c r="R15" s="4"/>
      <c r="S15" s="4"/>
      <c r="T15" s="4"/>
    </row>
    <row r="16" spans="1:22" x14ac:dyDescent="0.3">
      <c r="A16" s="9" t="s">
        <v>54</v>
      </c>
      <c r="B16" s="10"/>
      <c r="C16" s="64">
        <f>SUM(C17:C19)</f>
        <v>0</v>
      </c>
      <c r="D16" s="64">
        <f t="shared" ref="D16:F16" si="1">SUM(D17:D19)</f>
        <v>0</v>
      </c>
      <c r="E16" s="64">
        <f t="shared" si="1"/>
        <v>0</v>
      </c>
      <c r="F16" s="64">
        <f t="shared" si="1"/>
        <v>0</v>
      </c>
      <c r="G16" s="1" t="s">
        <v>44</v>
      </c>
      <c r="H16" s="1" t="s">
        <v>44</v>
      </c>
      <c r="I16" s="1" t="s">
        <v>44</v>
      </c>
      <c r="J16" s="1" t="s">
        <v>44</v>
      </c>
      <c r="K16" s="1" t="s">
        <v>44</v>
      </c>
      <c r="L16" s="1" t="s">
        <v>44</v>
      </c>
      <c r="M16" s="1" t="s">
        <v>44</v>
      </c>
      <c r="N16" s="1" t="s">
        <v>44</v>
      </c>
      <c r="O16" s="1" t="s">
        <v>44</v>
      </c>
      <c r="P16" s="1" t="s">
        <v>44</v>
      </c>
      <c r="Q16" s="1" t="s">
        <v>44</v>
      </c>
      <c r="R16" s="1"/>
      <c r="S16" s="1"/>
      <c r="T16" s="1"/>
    </row>
    <row r="17" spans="1:20" x14ac:dyDescent="0.3">
      <c r="A17" s="12" t="s">
        <v>55</v>
      </c>
      <c r="B17" s="13"/>
      <c r="C17" s="62">
        <v>0</v>
      </c>
      <c r="D17" s="14">
        <v>0</v>
      </c>
      <c r="E17" s="14">
        <v>0</v>
      </c>
      <c r="F17" s="14">
        <v>0</v>
      </c>
      <c r="G17" s="1" t="s">
        <v>32</v>
      </c>
      <c r="H17" s="1" t="s">
        <v>17</v>
      </c>
      <c r="I17" s="1">
        <v>0</v>
      </c>
      <c r="J17" s="1">
        <v>20</v>
      </c>
      <c r="K17" s="1">
        <v>40</v>
      </c>
      <c r="L17" s="1">
        <v>40</v>
      </c>
      <c r="M17" s="3">
        <v>45748</v>
      </c>
      <c r="N17" s="1" t="s">
        <v>33</v>
      </c>
      <c r="O17" s="1" t="s">
        <v>34</v>
      </c>
      <c r="P17" s="1" t="s">
        <v>34</v>
      </c>
      <c r="Q17" s="4" t="s">
        <v>35</v>
      </c>
      <c r="R17" s="4"/>
      <c r="S17" s="4"/>
      <c r="T17" s="4"/>
    </row>
    <row r="18" spans="1:20" x14ac:dyDescent="0.3">
      <c r="A18" s="12" t="s">
        <v>172</v>
      </c>
      <c r="B18" s="13"/>
      <c r="C18" s="62">
        <v>0</v>
      </c>
      <c r="D18" s="14">
        <v>0</v>
      </c>
      <c r="E18" s="14">
        <v>0</v>
      </c>
      <c r="F18" s="14">
        <v>0</v>
      </c>
      <c r="G18" s="1" t="s">
        <v>32</v>
      </c>
      <c r="H18" s="1" t="s">
        <v>17</v>
      </c>
      <c r="I18" s="1">
        <v>0</v>
      </c>
      <c r="J18" s="1">
        <v>20</v>
      </c>
      <c r="K18" s="1">
        <v>40</v>
      </c>
      <c r="L18" s="1">
        <v>40</v>
      </c>
      <c r="M18" s="3">
        <v>45748</v>
      </c>
      <c r="N18" s="1" t="s">
        <v>33</v>
      </c>
      <c r="O18" s="1" t="s">
        <v>34</v>
      </c>
      <c r="P18" s="1" t="s">
        <v>34</v>
      </c>
      <c r="Q18" s="4" t="s">
        <v>35</v>
      </c>
      <c r="R18" s="4"/>
      <c r="S18" s="4"/>
      <c r="T18" s="4"/>
    </row>
    <row r="19" spans="1:20" x14ac:dyDescent="0.3">
      <c r="A19" s="12" t="s">
        <v>173</v>
      </c>
      <c r="B19" s="13"/>
      <c r="C19" s="62">
        <v>0</v>
      </c>
      <c r="D19" s="14">
        <v>0</v>
      </c>
      <c r="E19" s="14">
        <v>0</v>
      </c>
      <c r="F19" s="14">
        <v>0</v>
      </c>
      <c r="G19" s="1"/>
      <c r="H19" s="1"/>
      <c r="I19" s="1"/>
      <c r="J19" s="1"/>
      <c r="K19" s="1"/>
      <c r="L19" s="1"/>
      <c r="M19" s="3"/>
      <c r="N19" s="1"/>
      <c r="O19" s="1"/>
      <c r="P19" s="1"/>
      <c r="Q19" s="4"/>
      <c r="R19" s="4"/>
      <c r="S19" s="4"/>
      <c r="T19" s="4"/>
    </row>
    <row r="20" spans="1:20" x14ac:dyDescent="0.3">
      <c r="A20" s="9" t="s">
        <v>56</v>
      </c>
      <c r="B20" s="10"/>
      <c r="C20" s="64">
        <f>SUM(C21:C29)</f>
        <v>0</v>
      </c>
      <c r="D20" s="11">
        <f t="shared" ref="D20:F20" si="2">SUM(D21:D29)</f>
        <v>0</v>
      </c>
      <c r="E20" s="11">
        <f t="shared" si="2"/>
        <v>0</v>
      </c>
      <c r="F20" s="11">
        <f t="shared" si="2"/>
        <v>0</v>
      </c>
      <c r="G20" s="1" t="s">
        <v>44</v>
      </c>
      <c r="H20" s="1" t="s">
        <v>44</v>
      </c>
      <c r="I20" s="1" t="s">
        <v>44</v>
      </c>
      <c r="J20" s="1" t="s">
        <v>44</v>
      </c>
      <c r="K20" s="1" t="s">
        <v>44</v>
      </c>
      <c r="L20" s="1" t="s">
        <v>44</v>
      </c>
      <c r="M20" s="1" t="s">
        <v>44</v>
      </c>
      <c r="N20" s="1" t="s">
        <v>44</v>
      </c>
      <c r="O20" s="1" t="s">
        <v>44</v>
      </c>
      <c r="P20" s="1" t="s">
        <v>44</v>
      </c>
      <c r="Q20" s="1" t="s">
        <v>44</v>
      </c>
      <c r="R20" s="1"/>
      <c r="S20" s="1"/>
      <c r="T20" s="1"/>
    </row>
    <row r="21" spans="1:20" hidden="1" x14ac:dyDescent="0.3">
      <c r="A21" s="12" t="s">
        <v>156</v>
      </c>
      <c r="B21" s="51"/>
      <c r="C21" s="62">
        <v>0</v>
      </c>
      <c r="D21" s="14">
        <v>0</v>
      </c>
      <c r="E21" s="14">
        <v>0</v>
      </c>
      <c r="F21" s="14">
        <v>0</v>
      </c>
      <c r="G21" s="1" t="s">
        <v>32</v>
      </c>
      <c r="H21" s="1" t="s">
        <v>17</v>
      </c>
      <c r="I21" s="1">
        <v>20</v>
      </c>
      <c r="J21" s="1">
        <v>25</v>
      </c>
      <c r="K21" s="1">
        <v>30</v>
      </c>
      <c r="L21" s="1">
        <v>25</v>
      </c>
      <c r="M21" s="3">
        <v>45731</v>
      </c>
      <c r="N21" s="1" t="s">
        <v>33</v>
      </c>
      <c r="O21" s="1" t="s">
        <v>34</v>
      </c>
      <c r="P21" s="1" t="s">
        <v>34</v>
      </c>
      <c r="Q21" s="4" t="s">
        <v>35</v>
      </c>
      <c r="R21" s="1"/>
      <c r="S21" s="1"/>
      <c r="T21" s="1"/>
    </row>
    <row r="22" spans="1:20" hidden="1" x14ac:dyDescent="0.3">
      <c r="A22" s="12" t="s">
        <v>170</v>
      </c>
      <c r="B22" s="51"/>
      <c r="C22" s="62">
        <v>0</v>
      </c>
      <c r="D22" s="14">
        <v>0</v>
      </c>
      <c r="E22" s="14">
        <v>0</v>
      </c>
      <c r="F22" s="14">
        <v>0</v>
      </c>
      <c r="G22" s="1"/>
      <c r="H22" s="1"/>
      <c r="I22" s="1"/>
      <c r="J22" s="1"/>
      <c r="K22" s="1"/>
      <c r="L22" s="1"/>
      <c r="M22" s="3"/>
      <c r="N22" s="1"/>
      <c r="O22" s="1"/>
      <c r="P22" s="1"/>
      <c r="Q22" s="4"/>
      <c r="R22" s="1"/>
      <c r="S22" s="1"/>
      <c r="T22" s="1"/>
    </row>
    <row r="23" spans="1:20" hidden="1" x14ac:dyDescent="0.3">
      <c r="A23" s="12" t="s">
        <v>138</v>
      </c>
      <c r="B23" s="13"/>
      <c r="C23" s="62">
        <v>0</v>
      </c>
      <c r="D23" s="14">
        <v>0</v>
      </c>
      <c r="E23" s="14">
        <v>0</v>
      </c>
      <c r="F23" s="14">
        <v>0</v>
      </c>
      <c r="G23" s="1" t="s">
        <v>32</v>
      </c>
      <c r="H23" s="1" t="s">
        <v>17</v>
      </c>
      <c r="I23" s="1">
        <v>20</v>
      </c>
      <c r="J23" s="1">
        <v>25</v>
      </c>
      <c r="K23" s="1">
        <v>30</v>
      </c>
      <c r="L23" s="1">
        <v>25</v>
      </c>
      <c r="M23" s="3">
        <v>45731</v>
      </c>
      <c r="N23" s="1" t="s">
        <v>33</v>
      </c>
      <c r="O23" s="1" t="s">
        <v>34</v>
      </c>
      <c r="P23" s="1" t="s">
        <v>34</v>
      </c>
      <c r="Q23" s="4" t="s">
        <v>35</v>
      </c>
      <c r="R23" s="4"/>
      <c r="S23" s="4"/>
      <c r="T23" s="4"/>
    </row>
    <row r="24" spans="1:20" hidden="1" x14ac:dyDescent="0.3">
      <c r="A24" s="12" t="s">
        <v>139</v>
      </c>
      <c r="B24" s="13"/>
      <c r="C24" s="62">
        <v>0</v>
      </c>
      <c r="D24" s="14">
        <v>0</v>
      </c>
      <c r="E24" s="14">
        <v>0</v>
      </c>
      <c r="F24" s="14">
        <v>0</v>
      </c>
      <c r="G24" s="1" t="s">
        <v>32</v>
      </c>
      <c r="H24" s="1" t="s">
        <v>17</v>
      </c>
      <c r="I24" s="1">
        <v>20</v>
      </c>
      <c r="J24" s="1">
        <v>25</v>
      </c>
      <c r="K24" s="1">
        <v>30</v>
      </c>
      <c r="L24" s="1">
        <v>25</v>
      </c>
      <c r="M24" s="3">
        <v>45717</v>
      </c>
      <c r="N24" s="1" t="s">
        <v>33</v>
      </c>
      <c r="O24" s="1" t="s">
        <v>34</v>
      </c>
      <c r="P24" s="1" t="s">
        <v>34</v>
      </c>
      <c r="Q24" s="4" t="s">
        <v>35</v>
      </c>
      <c r="R24" s="4"/>
      <c r="S24" s="4"/>
      <c r="T24" s="4"/>
    </row>
    <row r="25" spans="1:20" hidden="1" x14ac:dyDescent="0.3">
      <c r="A25" s="12" t="s">
        <v>157</v>
      </c>
      <c r="B25" s="13"/>
      <c r="C25" s="62">
        <v>0</v>
      </c>
      <c r="D25" s="14">
        <v>0</v>
      </c>
      <c r="E25" s="14">
        <v>0</v>
      </c>
      <c r="F25" s="14">
        <v>0</v>
      </c>
      <c r="G25" s="1" t="s">
        <v>32</v>
      </c>
      <c r="H25" s="1" t="s">
        <v>17</v>
      </c>
      <c r="I25" s="1">
        <v>20</v>
      </c>
      <c r="J25" s="1">
        <v>25</v>
      </c>
      <c r="K25" s="1">
        <v>30</v>
      </c>
      <c r="L25" s="1">
        <v>25</v>
      </c>
      <c r="M25" s="3">
        <v>45731</v>
      </c>
      <c r="N25" s="1" t="s">
        <v>33</v>
      </c>
      <c r="O25" s="1" t="s">
        <v>34</v>
      </c>
      <c r="P25" s="1" t="s">
        <v>34</v>
      </c>
      <c r="Q25" s="4" t="s">
        <v>35</v>
      </c>
      <c r="R25" s="4"/>
      <c r="S25" s="4"/>
      <c r="T25" s="4"/>
    </row>
    <row r="26" spans="1:20" x14ac:dyDescent="0.3">
      <c r="A26" s="12" t="s">
        <v>57</v>
      </c>
      <c r="B26" s="13"/>
      <c r="C26" s="62">
        <v>0</v>
      </c>
      <c r="D26" s="14">
        <v>0</v>
      </c>
      <c r="E26" s="14">
        <v>0</v>
      </c>
      <c r="F26" s="14">
        <v>0</v>
      </c>
      <c r="G26" s="1" t="s">
        <v>32</v>
      </c>
      <c r="H26" s="1" t="s">
        <v>17</v>
      </c>
      <c r="I26" s="1">
        <v>0</v>
      </c>
      <c r="J26" s="1">
        <v>20</v>
      </c>
      <c r="K26" s="1">
        <v>40</v>
      </c>
      <c r="L26" s="1">
        <v>40</v>
      </c>
      <c r="M26" s="3">
        <v>45748</v>
      </c>
      <c r="N26" s="1" t="s">
        <v>33</v>
      </c>
      <c r="O26" s="1" t="s">
        <v>34</v>
      </c>
      <c r="P26" s="1" t="s">
        <v>34</v>
      </c>
      <c r="Q26" s="4" t="s">
        <v>35</v>
      </c>
      <c r="R26" s="4"/>
      <c r="S26" s="4"/>
      <c r="T26" s="4"/>
    </row>
    <row r="27" spans="1:20" x14ac:dyDescent="0.3">
      <c r="A27" s="12" t="s">
        <v>58</v>
      </c>
      <c r="B27" s="13"/>
      <c r="C27" s="62">
        <v>0</v>
      </c>
      <c r="D27" s="14">
        <v>0</v>
      </c>
      <c r="E27" s="14">
        <v>0</v>
      </c>
      <c r="F27" s="14">
        <v>0</v>
      </c>
      <c r="G27" s="1" t="s">
        <v>32</v>
      </c>
      <c r="H27" s="1" t="s">
        <v>17</v>
      </c>
      <c r="I27" s="1">
        <v>0</v>
      </c>
      <c r="J27" s="1">
        <v>20</v>
      </c>
      <c r="K27" s="1">
        <v>40</v>
      </c>
      <c r="L27" s="1">
        <v>40</v>
      </c>
      <c r="M27" s="3">
        <v>45748</v>
      </c>
      <c r="N27" s="1" t="s">
        <v>33</v>
      </c>
      <c r="O27" s="1" t="s">
        <v>34</v>
      </c>
      <c r="P27" s="1" t="s">
        <v>34</v>
      </c>
      <c r="Q27" s="4" t="s">
        <v>35</v>
      </c>
      <c r="R27" s="4"/>
      <c r="S27" s="4"/>
      <c r="T27" s="4"/>
    </row>
    <row r="28" spans="1:20" x14ac:dyDescent="0.3">
      <c r="A28" s="12" t="s">
        <v>59</v>
      </c>
      <c r="B28" s="13"/>
      <c r="C28" s="62">
        <v>0</v>
      </c>
      <c r="D28" s="14">
        <v>0</v>
      </c>
      <c r="E28" s="14">
        <v>0</v>
      </c>
      <c r="F28" s="14">
        <v>0</v>
      </c>
      <c r="G28" s="1" t="s">
        <v>32</v>
      </c>
      <c r="H28" s="1" t="s">
        <v>17</v>
      </c>
      <c r="I28" s="1">
        <v>0</v>
      </c>
      <c r="J28" s="1">
        <v>20</v>
      </c>
      <c r="K28" s="1">
        <v>40</v>
      </c>
      <c r="L28" s="1">
        <v>40</v>
      </c>
      <c r="M28" s="3">
        <v>45748</v>
      </c>
      <c r="N28" s="1" t="s">
        <v>33</v>
      </c>
      <c r="O28" s="1" t="s">
        <v>34</v>
      </c>
      <c r="P28" s="1" t="s">
        <v>34</v>
      </c>
      <c r="Q28" s="4" t="s">
        <v>35</v>
      </c>
      <c r="R28" s="4"/>
      <c r="S28" s="4"/>
      <c r="T28" s="4"/>
    </row>
    <row r="29" spans="1:20" x14ac:dyDescent="0.3">
      <c r="A29" s="12" t="s">
        <v>60</v>
      </c>
      <c r="B29" s="13"/>
      <c r="C29" s="62">
        <v>0</v>
      </c>
      <c r="D29" s="14">
        <v>0</v>
      </c>
      <c r="E29" s="14">
        <v>0</v>
      </c>
      <c r="F29" s="14">
        <v>0</v>
      </c>
      <c r="G29" s="1" t="s">
        <v>32</v>
      </c>
      <c r="H29" s="1" t="s">
        <v>17</v>
      </c>
      <c r="I29" s="1">
        <v>0</v>
      </c>
      <c r="J29" s="1">
        <v>20</v>
      </c>
      <c r="K29" s="1">
        <v>40</v>
      </c>
      <c r="L29" s="1">
        <v>40</v>
      </c>
      <c r="M29" s="3">
        <v>45748</v>
      </c>
      <c r="N29" s="1" t="s">
        <v>33</v>
      </c>
      <c r="O29" s="1" t="s">
        <v>34</v>
      </c>
      <c r="P29" s="1" t="s">
        <v>34</v>
      </c>
      <c r="Q29" s="4" t="s">
        <v>35</v>
      </c>
      <c r="R29" s="4"/>
      <c r="S29" s="4"/>
      <c r="T29" s="4"/>
    </row>
    <row r="30" spans="1:20" x14ac:dyDescent="0.3">
      <c r="A30" s="9" t="s">
        <v>61</v>
      </c>
      <c r="B30" s="10"/>
      <c r="C30" s="64">
        <f>SUM(C31:C36)</f>
        <v>0</v>
      </c>
      <c r="D30" s="11">
        <f>SUM(D31:D36)</f>
        <v>0</v>
      </c>
      <c r="E30" s="11">
        <f>SUM(E31:E36)</f>
        <v>0</v>
      </c>
      <c r="F30" s="11">
        <f>SUM(F31:F36)</f>
        <v>0</v>
      </c>
      <c r="G30" s="1" t="s">
        <v>44</v>
      </c>
      <c r="H30" s="1" t="s">
        <v>44</v>
      </c>
      <c r="I30" s="1" t="s">
        <v>44</v>
      </c>
      <c r="J30" s="1" t="s">
        <v>44</v>
      </c>
      <c r="K30" s="1" t="s">
        <v>44</v>
      </c>
      <c r="L30" s="1" t="s">
        <v>44</v>
      </c>
      <c r="M30" s="1" t="s">
        <v>44</v>
      </c>
      <c r="N30" s="1" t="s">
        <v>44</v>
      </c>
      <c r="O30" s="1" t="s">
        <v>44</v>
      </c>
      <c r="P30" s="1" t="s">
        <v>44</v>
      </c>
      <c r="Q30" s="1" t="s">
        <v>44</v>
      </c>
      <c r="R30" s="1"/>
      <c r="S30" s="1"/>
      <c r="T30" s="1"/>
    </row>
    <row r="31" spans="1:20" x14ac:dyDescent="0.3">
      <c r="A31" s="12" t="s">
        <v>62</v>
      </c>
      <c r="B31" s="13"/>
      <c r="C31" s="62">
        <v>0</v>
      </c>
      <c r="D31" s="14">
        <v>0</v>
      </c>
      <c r="E31" s="14">
        <v>0</v>
      </c>
      <c r="F31" s="14">
        <v>0</v>
      </c>
      <c r="G31" s="1" t="s">
        <v>32</v>
      </c>
      <c r="H31" s="1" t="s">
        <v>17</v>
      </c>
      <c r="I31" s="1">
        <v>0</v>
      </c>
      <c r="J31" s="1">
        <v>20</v>
      </c>
      <c r="K31" s="1">
        <v>40</v>
      </c>
      <c r="L31" s="1">
        <v>40</v>
      </c>
      <c r="M31" s="3">
        <v>45748</v>
      </c>
      <c r="N31" s="1" t="s">
        <v>33</v>
      </c>
      <c r="O31" s="1" t="s">
        <v>34</v>
      </c>
      <c r="P31" s="1" t="s">
        <v>34</v>
      </c>
      <c r="Q31" s="4" t="s">
        <v>35</v>
      </c>
      <c r="R31" s="4"/>
      <c r="S31" s="4"/>
      <c r="T31" s="4"/>
    </row>
    <row r="32" spans="1:20" x14ac:dyDescent="0.3">
      <c r="A32" s="12" t="s">
        <v>63</v>
      </c>
      <c r="B32" s="13"/>
      <c r="C32" s="62">
        <v>0</v>
      </c>
      <c r="D32" s="14">
        <v>0</v>
      </c>
      <c r="E32" s="14">
        <v>0</v>
      </c>
      <c r="F32" s="14">
        <v>0</v>
      </c>
      <c r="G32" s="1" t="s">
        <v>32</v>
      </c>
      <c r="H32" s="1" t="s">
        <v>17</v>
      </c>
      <c r="I32" s="1">
        <v>0</v>
      </c>
      <c r="J32" s="1">
        <v>20</v>
      </c>
      <c r="K32" s="1">
        <v>40</v>
      </c>
      <c r="L32" s="1">
        <v>40</v>
      </c>
      <c r="M32" s="3">
        <v>45748</v>
      </c>
      <c r="N32" s="1" t="s">
        <v>33</v>
      </c>
      <c r="O32" s="1" t="s">
        <v>34</v>
      </c>
      <c r="P32" s="1" t="s">
        <v>34</v>
      </c>
      <c r="Q32" s="4" t="s">
        <v>35</v>
      </c>
      <c r="R32" s="4"/>
      <c r="S32" s="4"/>
      <c r="T32" s="4"/>
    </row>
    <row r="33" spans="1:22" hidden="1" x14ac:dyDescent="0.3">
      <c r="A33" s="12" t="s">
        <v>64</v>
      </c>
      <c r="B33" s="13"/>
      <c r="C33" s="62">
        <v>0</v>
      </c>
      <c r="D33" s="14">
        <v>0</v>
      </c>
      <c r="E33" s="14">
        <v>0</v>
      </c>
      <c r="F33" s="14">
        <v>0</v>
      </c>
      <c r="G33" s="1" t="s">
        <v>32</v>
      </c>
      <c r="H33" s="1" t="s">
        <v>17</v>
      </c>
      <c r="I33" s="1">
        <v>0</v>
      </c>
      <c r="J33" s="1">
        <v>20</v>
      </c>
      <c r="K33" s="1">
        <v>40</v>
      </c>
      <c r="L33" s="1">
        <v>40</v>
      </c>
      <c r="M33" s="3">
        <v>45748</v>
      </c>
      <c r="N33" s="1" t="s">
        <v>33</v>
      </c>
      <c r="O33" s="1" t="s">
        <v>34</v>
      </c>
      <c r="P33" s="1" t="s">
        <v>34</v>
      </c>
      <c r="Q33" s="4" t="s">
        <v>35</v>
      </c>
      <c r="R33" s="4"/>
      <c r="S33" s="4"/>
      <c r="T33" s="4"/>
    </row>
    <row r="34" spans="1:22" hidden="1" x14ac:dyDescent="0.3">
      <c r="A34" s="12" t="s">
        <v>65</v>
      </c>
      <c r="B34" s="13"/>
      <c r="C34" s="62">
        <v>0</v>
      </c>
      <c r="D34" s="14">
        <v>0</v>
      </c>
      <c r="E34" s="14">
        <v>0</v>
      </c>
      <c r="F34" s="14">
        <v>0</v>
      </c>
      <c r="G34" s="1" t="s">
        <v>32</v>
      </c>
      <c r="H34" s="1" t="s">
        <v>17</v>
      </c>
      <c r="I34" s="1">
        <v>0</v>
      </c>
      <c r="J34" s="1">
        <v>20</v>
      </c>
      <c r="K34" s="1">
        <v>40</v>
      </c>
      <c r="L34" s="1">
        <v>40</v>
      </c>
      <c r="M34" s="3">
        <v>45748</v>
      </c>
      <c r="N34" s="1" t="s">
        <v>33</v>
      </c>
      <c r="O34" s="1" t="s">
        <v>34</v>
      </c>
      <c r="P34" s="1" t="s">
        <v>34</v>
      </c>
      <c r="Q34" s="4" t="s">
        <v>35</v>
      </c>
      <c r="R34" s="4"/>
      <c r="S34" s="4"/>
      <c r="T34" s="4"/>
    </row>
    <row r="35" spans="1:22" x14ac:dyDescent="0.3">
      <c r="A35" s="12" t="s">
        <v>66</v>
      </c>
      <c r="B35" s="13"/>
      <c r="C35" s="62">
        <v>0</v>
      </c>
      <c r="D35" s="14">
        <v>0</v>
      </c>
      <c r="E35" s="14">
        <v>0</v>
      </c>
      <c r="F35" s="14">
        <v>0</v>
      </c>
      <c r="G35" s="1" t="s">
        <v>32</v>
      </c>
      <c r="H35" s="1" t="s">
        <v>17</v>
      </c>
      <c r="I35" s="1">
        <v>0</v>
      </c>
      <c r="J35" s="1">
        <v>20</v>
      </c>
      <c r="K35" s="1">
        <v>40</v>
      </c>
      <c r="L35" s="1">
        <v>40</v>
      </c>
      <c r="M35" s="3">
        <v>45748</v>
      </c>
      <c r="N35" s="1" t="s">
        <v>33</v>
      </c>
      <c r="O35" s="1" t="s">
        <v>34</v>
      </c>
      <c r="P35" s="1" t="s">
        <v>34</v>
      </c>
      <c r="Q35" s="4" t="s">
        <v>35</v>
      </c>
      <c r="R35" s="4"/>
      <c r="S35" s="4"/>
      <c r="T35" s="4"/>
    </row>
    <row r="36" spans="1:22" hidden="1" x14ac:dyDescent="0.3">
      <c r="A36" s="12" t="s">
        <v>140</v>
      </c>
      <c r="B36" s="13"/>
      <c r="C36" s="62">
        <v>0</v>
      </c>
      <c r="D36" s="14">
        <v>0</v>
      </c>
      <c r="E36" s="14">
        <v>0</v>
      </c>
      <c r="F36" s="14">
        <v>0</v>
      </c>
      <c r="G36" s="1" t="s">
        <v>32</v>
      </c>
      <c r="H36" s="1" t="s">
        <v>17</v>
      </c>
      <c r="I36" s="1">
        <v>20</v>
      </c>
      <c r="J36" s="1">
        <v>25</v>
      </c>
      <c r="K36" s="1">
        <v>30</v>
      </c>
      <c r="L36" s="1">
        <v>25</v>
      </c>
      <c r="M36" s="3">
        <v>45893</v>
      </c>
      <c r="N36" s="1" t="s">
        <v>33</v>
      </c>
      <c r="O36" s="1" t="s">
        <v>34</v>
      </c>
      <c r="P36" s="1" t="s">
        <v>34</v>
      </c>
      <c r="Q36" s="4" t="s">
        <v>35</v>
      </c>
      <c r="R36" s="4"/>
      <c r="S36" s="4"/>
      <c r="T36" s="4"/>
    </row>
    <row r="37" spans="1:22" x14ac:dyDescent="0.3">
      <c r="A37" s="9" t="s">
        <v>67</v>
      </c>
      <c r="B37" s="10"/>
      <c r="C37" s="64">
        <f>C38</f>
        <v>0</v>
      </c>
      <c r="D37" s="11">
        <f t="shared" ref="D37:F37" si="3">D38</f>
        <v>0</v>
      </c>
      <c r="E37" s="11">
        <f t="shared" si="3"/>
        <v>0</v>
      </c>
      <c r="F37" s="11">
        <f t="shared" si="3"/>
        <v>0</v>
      </c>
      <c r="G37" s="1" t="s">
        <v>44</v>
      </c>
      <c r="H37" s="1" t="s">
        <v>44</v>
      </c>
      <c r="I37" s="1" t="s">
        <v>44</v>
      </c>
      <c r="J37" s="1" t="s">
        <v>44</v>
      </c>
      <c r="K37" s="1" t="s">
        <v>44</v>
      </c>
      <c r="L37" s="1" t="s">
        <v>44</v>
      </c>
      <c r="M37" s="1" t="s">
        <v>44</v>
      </c>
      <c r="N37" s="1" t="s">
        <v>44</v>
      </c>
      <c r="O37" s="1" t="s">
        <v>44</v>
      </c>
      <c r="P37" s="1" t="s">
        <v>44</v>
      </c>
      <c r="Q37" s="1" t="s">
        <v>44</v>
      </c>
      <c r="R37" s="1"/>
      <c r="S37" s="1"/>
      <c r="T37" s="1"/>
      <c r="V37" s="53"/>
    </row>
    <row r="38" spans="1:22" x14ac:dyDescent="0.3">
      <c r="A38" s="12" t="s">
        <v>68</v>
      </c>
      <c r="B38" s="13"/>
      <c r="C38" s="62">
        <v>0</v>
      </c>
      <c r="D38" s="14">
        <v>0</v>
      </c>
      <c r="E38" s="14">
        <v>0</v>
      </c>
      <c r="F38" s="14">
        <v>0</v>
      </c>
      <c r="G38" s="1" t="s">
        <v>32</v>
      </c>
      <c r="H38" s="1" t="s">
        <v>17</v>
      </c>
      <c r="I38" s="1">
        <v>0</v>
      </c>
      <c r="J38" s="1">
        <v>20</v>
      </c>
      <c r="K38" s="1">
        <v>40</v>
      </c>
      <c r="L38" s="1">
        <v>40</v>
      </c>
      <c r="M38" s="3">
        <v>45748</v>
      </c>
      <c r="N38" s="1" t="s">
        <v>33</v>
      </c>
      <c r="O38" s="1" t="s">
        <v>34</v>
      </c>
      <c r="P38" s="1" t="s">
        <v>34</v>
      </c>
      <c r="Q38" s="4" t="s">
        <v>35</v>
      </c>
      <c r="R38" s="4"/>
      <c r="S38" s="4"/>
      <c r="T38" s="4"/>
    </row>
    <row r="39" spans="1:22" x14ac:dyDescent="0.3">
      <c r="A39" s="9" t="s">
        <v>69</v>
      </c>
      <c r="B39" s="10"/>
      <c r="C39" s="64">
        <f>SUM(C40:C43)</f>
        <v>0</v>
      </c>
      <c r="D39" s="11">
        <f t="shared" ref="D39:F39" si="4">SUM(D40:D43)</f>
        <v>0</v>
      </c>
      <c r="E39" s="11">
        <f t="shared" si="4"/>
        <v>0</v>
      </c>
      <c r="F39" s="11">
        <f t="shared" si="4"/>
        <v>0</v>
      </c>
      <c r="G39" s="1" t="s">
        <v>44</v>
      </c>
      <c r="H39" s="1" t="s">
        <v>44</v>
      </c>
      <c r="I39" s="1" t="s">
        <v>44</v>
      </c>
      <c r="J39" s="1" t="s">
        <v>44</v>
      </c>
      <c r="K39" s="1" t="s">
        <v>44</v>
      </c>
      <c r="L39" s="1" t="s">
        <v>44</v>
      </c>
      <c r="M39" s="1" t="s">
        <v>44</v>
      </c>
      <c r="N39" s="1" t="s">
        <v>44</v>
      </c>
      <c r="O39" s="1" t="s">
        <v>44</v>
      </c>
      <c r="P39" s="1" t="s">
        <v>44</v>
      </c>
      <c r="Q39" s="1" t="s">
        <v>44</v>
      </c>
      <c r="R39" s="1"/>
      <c r="S39" s="1"/>
      <c r="T39" s="1"/>
    </row>
    <row r="40" spans="1:22" x14ac:dyDescent="0.3">
      <c r="A40" s="12" t="s">
        <v>70</v>
      </c>
      <c r="B40" s="13"/>
      <c r="C40" s="62">
        <v>0</v>
      </c>
      <c r="D40" s="14">
        <v>0</v>
      </c>
      <c r="E40" s="14">
        <v>0</v>
      </c>
      <c r="F40" s="14">
        <v>0</v>
      </c>
      <c r="G40" s="1" t="s">
        <v>32</v>
      </c>
      <c r="H40" s="1" t="s">
        <v>17</v>
      </c>
      <c r="I40" s="1">
        <v>0</v>
      </c>
      <c r="J40" s="1">
        <v>20</v>
      </c>
      <c r="K40" s="1">
        <v>40</v>
      </c>
      <c r="L40" s="1">
        <v>40</v>
      </c>
      <c r="M40" s="3">
        <v>45748</v>
      </c>
      <c r="N40" s="1" t="s">
        <v>33</v>
      </c>
      <c r="O40" s="1" t="s">
        <v>34</v>
      </c>
      <c r="P40" s="1" t="s">
        <v>34</v>
      </c>
      <c r="Q40" s="4" t="s">
        <v>35</v>
      </c>
      <c r="R40" s="4"/>
      <c r="S40" s="4"/>
      <c r="T40" s="4"/>
    </row>
    <row r="41" spans="1:22" x14ac:dyDescent="0.3">
      <c r="A41" s="12" t="s">
        <v>71</v>
      </c>
      <c r="B41" s="13"/>
      <c r="C41" s="62">
        <v>0</v>
      </c>
      <c r="D41" s="14">
        <v>0</v>
      </c>
      <c r="E41" s="14">
        <v>0</v>
      </c>
      <c r="F41" s="14">
        <v>0</v>
      </c>
      <c r="G41" s="1" t="s">
        <v>32</v>
      </c>
      <c r="H41" s="1" t="s">
        <v>17</v>
      </c>
      <c r="I41" s="1">
        <v>0</v>
      </c>
      <c r="J41" s="1">
        <v>20</v>
      </c>
      <c r="K41" s="1">
        <v>40</v>
      </c>
      <c r="L41" s="1">
        <v>40</v>
      </c>
      <c r="M41" s="3">
        <v>45748</v>
      </c>
      <c r="N41" s="1" t="s">
        <v>33</v>
      </c>
      <c r="O41" s="1" t="s">
        <v>34</v>
      </c>
      <c r="P41" s="1" t="s">
        <v>34</v>
      </c>
      <c r="Q41" s="4" t="s">
        <v>35</v>
      </c>
      <c r="R41" s="4"/>
      <c r="S41" s="4"/>
      <c r="T41" s="4"/>
    </row>
    <row r="42" spans="1:22" x14ac:dyDescent="0.3">
      <c r="A42" s="12" t="s">
        <v>72</v>
      </c>
      <c r="B42" s="13"/>
      <c r="C42" s="62">
        <v>0</v>
      </c>
      <c r="D42" s="14">
        <v>0</v>
      </c>
      <c r="E42" s="14">
        <v>0</v>
      </c>
      <c r="F42" s="14">
        <v>0</v>
      </c>
      <c r="G42" s="1" t="s">
        <v>32</v>
      </c>
      <c r="H42" s="1" t="s">
        <v>17</v>
      </c>
      <c r="I42" s="1">
        <v>0</v>
      </c>
      <c r="J42" s="1">
        <v>20</v>
      </c>
      <c r="K42" s="1">
        <v>40</v>
      </c>
      <c r="L42" s="1">
        <v>40</v>
      </c>
      <c r="M42" s="3">
        <v>45748</v>
      </c>
      <c r="N42" s="1" t="s">
        <v>33</v>
      </c>
      <c r="O42" s="1" t="s">
        <v>34</v>
      </c>
      <c r="P42" s="1" t="s">
        <v>34</v>
      </c>
      <c r="Q42" s="4" t="s">
        <v>35</v>
      </c>
      <c r="R42" s="4"/>
      <c r="S42" s="4"/>
      <c r="T42" s="4"/>
    </row>
    <row r="43" spans="1:22" hidden="1" x14ac:dyDescent="0.3">
      <c r="A43" s="12" t="s">
        <v>142</v>
      </c>
      <c r="B43" s="13"/>
      <c r="C43" s="62">
        <v>0</v>
      </c>
      <c r="D43" s="14">
        <v>0</v>
      </c>
      <c r="E43" s="14">
        <v>0</v>
      </c>
      <c r="F43" s="14">
        <v>0</v>
      </c>
      <c r="G43" s="1" t="s">
        <v>32</v>
      </c>
      <c r="H43" s="1" t="s">
        <v>17</v>
      </c>
      <c r="I43" s="1">
        <v>20</v>
      </c>
      <c r="J43" s="1">
        <v>25</v>
      </c>
      <c r="K43" s="1">
        <v>30</v>
      </c>
      <c r="L43" s="1">
        <v>25</v>
      </c>
      <c r="M43" s="3">
        <v>45762</v>
      </c>
      <c r="N43" s="1" t="s">
        <v>33</v>
      </c>
      <c r="O43" s="1" t="s">
        <v>34</v>
      </c>
      <c r="P43" s="1" t="s">
        <v>34</v>
      </c>
      <c r="Q43" s="4" t="s">
        <v>35</v>
      </c>
      <c r="R43" s="4"/>
      <c r="S43" s="4"/>
      <c r="T43" s="4"/>
    </row>
    <row r="44" spans="1:22" x14ac:dyDescent="0.3">
      <c r="A44" s="9" t="s">
        <v>73</v>
      </c>
      <c r="B44" s="10"/>
      <c r="C44" s="64">
        <f>SUM(C45:C52)</f>
        <v>0</v>
      </c>
      <c r="D44" s="11">
        <f>SUM(D45:D52)</f>
        <v>0</v>
      </c>
      <c r="E44" s="11">
        <f>SUM(E45:E52)</f>
        <v>0</v>
      </c>
      <c r="F44" s="11">
        <f>SUM(F45:F52)</f>
        <v>0</v>
      </c>
      <c r="G44" s="1" t="s">
        <v>44</v>
      </c>
      <c r="H44" s="1" t="s">
        <v>44</v>
      </c>
      <c r="I44" s="1" t="s">
        <v>44</v>
      </c>
      <c r="J44" s="1" t="s">
        <v>44</v>
      </c>
      <c r="K44" s="1" t="s">
        <v>44</v>
      </c>
      <c r="L44" s="1" t="s">
        <v>44</v>
      </c>
      <c r="M44" s="1" t="s">
        <v>44</v>
      </c>
      <c r="N44" s="1" t="s">
        <v>44</v>
      </c>
      <c r="O44" s="1" t="s">
        <v>44</v>
      </c>
      <c r="P44" s="1" t="s">
        <v>44</v>
      </c>
      <c r="Q44" s="1" t="s">
        <v>44</v>
      </c>
      <c r="R44" s="1"/>
      <c r="S44" s="1"/>
      <c r="T44" s="1"/>
    </row>
    <row r="45" spans="1:22" x14ac:dyDescent="0.3">
      <c r="A45" s="12" t="s">
        <v>74</v>
      </c>
      <c r="B45" s="13"/>
      <c r="C45" s="62">
        <v>0</v>
      </c>
      <c r="D45" s="14">
        <v>0</v>
      </c>
      <c r="E45" s="14">
        <v>0</v>
      </c>
      <c r="F45" s="14">
        <v>0</v>
      </c>
      <c r="G45" s="1" t="s">
        <v>32</v>
      </c>
      <c r="H45" s="1" t="s">
        <v>17</v>
      </c>
      <c r="I45" s="1">
        <v>0</v>
      </c>
      <c r="J45" s="1">
        <v>20</v>
      </c>
      <c r="K45" s="1">
        <v>40</v>
      </c>
      <c r="L45" s="1">
        <v>40</v>
      </c>
      <c r="M45" s="3">
        <v>45748</v>
      </c>
      <c r="N45" s="1" t="s">
        <v>33</v>
      </c>
      <c r="O45" s="1" t="s">
        <v>34</v>
      </c>
      <c r="P45" s="1" t="s">
        <v>34</v>
      </c>
      <c r="Q45" s="4" t="s">
        <v>35</v>
      </c>
      <c r="R45" s="4"/>
      <c r="S45" s="4"/>
      <c r="T45" s="4"/>
    </row>
    <row r="46" spans="1:22" x14ac:dyDescent="0.3">
      <c r="A46" s="12" t="s">
        <v>75</v>
      </c>
      <c r="B46" s="13"/>
      <c r="C46" s="62">
        <v>0</v>
      </c>
      <c r="D46" s="14">
        <v>0</v>
      </c>
      <c r="E46" s="14">
        <v>0</v>
      </c>
      <c r="F46" s="14">
        <v>0</v>
      </c>
      <c r="G46" s="1" t="s">
        <v>32</v>
      </c>
      <c r="H46" s="1" t="s">
        <v>17</v>
      </c>
      <c r="I46" s="1">
        <v>0</v>
      </c>
      <c r="J46" s="1">
        <v>20</v>
      </c>
      <c r="K46" s="1">
        <v>40</v>
      </c>
      <c r="L46" s="1">
        <v>40</v>
      </c>
      <c r="M46" s="3">
        <v>45748</v>
      </c>
      <c r="N46" s="1" t="s">
        <v>33</v>
      </c>
      <c r="O46" s="1" t="s">
        <v>34</v>
      </c>
      <c r="P46" s="1" t="s">
        <v>34</v>
      </c>
      <c r="Q46" s="4" t="s">
        <v>35</v>
      </c>
      <c r="R46" s="4"/>
      <c r="S46" s="4"/>
      <c r="T46" s="4"/>
    </row>
    <row r="47" spans="1:22" hidden="1" x14ac:dyDescent="0.3">
      <c r="A47" s="12" t="s">
        <v>143</v>
      </c>
      <c r="B47" s="13"/>
      <c r="C47" s="62">
        <v>0</v>
      </c>
      <c r="D47" s="14">
        <v>0</v>
      </c>
      <c r="E47" s="14">
        <v>0</v>
      </c>
      <c r="F47" s="14">
        <v>0</v>
      </c>
      <c r="G47" s="1" t="s">
        <v>32</v>
      </c>
      <c r="H47" s="1" t="s">
        <v>17</v>
      </c>
      <c r="I47" s="1">
        <v>0</v>
      </c>
      <c r="J47" s="1">
        <v>20</v>
      </c>
      <c r="K47" s="1">
        <v>40</v>
      </c>
      <c r="L47" s="1">
        <v>40</v>
      </c>
      <c r="M47" s="3">
        <v>45748</v>
      </c>
      <c r="N47" s="1" t="s">
        <v>33</v>
      </c>
      <c r="O47" s="1" t="s">
        <v>34</v>
      </c>
      <c r="P47" s="1" t="s">
        <v>34</v>
      </c>
      <c r="Q47" s="4" t="s">
        <v>35</v>
      </c>
      <c r="R47" s="4"/>
      <c r="S47" s="4"/>
      <c r="T47" s="4"/>
    </row>
    <row r="48" spans="1:22" x14ac:dyDescent="0.3">
      <c r="A48" s="12" t="s">
        <v>76</v>
      </c>
      <c r="B48" s="13"/>
      <c r="C48" s="62">
        <v>0</v>
      </c>
      <c r="D48" s="14">
        <v>0</v>
      </c>
      <c r="E48" s="14">
        <v>0</v>
      </c>
      <c r="F48" s="14">
        <v>0</v>
      </c>
      <c r="G48" s="1" t="s">
        <v>32</v>
      </c>
      <c r="H48" s="1" t="s">
        <v>17</v>
      </c>
      <c r="I48" s="1">
        <v>0</v>
      </c>
      <c r="J48" s="1">
        <v>20</v>
      </c>
      <c r="K48" s="1">
        <v>40</v>
      </c>
      <c r="L48" s="1">
        <v>40</v>
      </c>
      <c r="M48" s="3">
        <v>45748</v>
      </c>
      <c r="N48" s="1" t="s">
        <v>33</v>
      </c>
      <c r="O48" s="1" t="s">
        <v>34</v>
      </c>
      <c r="P48" s="1" t="s">
        <v>34</v>
      </c>
      <c r="Q48" s="4" t="s">
        <v>35</v>
      </c>
      <c r="R48" s="4"/>
      <c r="S48" s="4"/>
      <c r="T48" s="4"/>
    </row>
    <row r="49" spans="1:22" hidden="1" x14ac:dyDescent="0.3">
      <c r="A49" s="12" t="s">
        <v>158</v>
      </c>
      <c r="B49" s="13"/>
      <c r="C49" s="62">
        <v>0</v>
      </c>
      <c r="D49" s="14">
        <v>0</v>
      </c>
      <c r="E49" s="14">
        <v>0</v>
      </c>
      <c r="F49" s="14">
        <v>0</v>
      </c>
      <c r="G49" s="1" t="s">
        <v>32</v>
      </c>
      <c r="H49" s="1" t="s">
        <v>17</v>
      </c>
      <c r="I49" s="1">
        <v>0</v>
      </c>
      <c r="J49" s="1">
        <v>20</v>
      </c>
      <c r="K49" s="1">
        <v>40</v>
      </c>
      <c r="L49" s="1">
        <v>40</v>
      </c>
      <c r="M49" s="3">
        <v>45748</v>
      </c>
      <c r="N49" s="1" t="s">
        <v>33</v>
      </c>
      <c r="O49" s="1" t="s">
        <v>34</v>
      </c>
      <c r="P49" s="1" t="s">
        <v>34</v>
      </c>
      <c r="Q49" s="4" t="s">
        <v>35</v>
      </c>
      <c r="R49" s="4"/>
      <c r="S49" s="4"/>
      <c r="T49" s="4"/>
    </row>
    <row r="50" spans="1:22" x14ac:dyDescent="0.3">
      <c r="A50" s="12" t="s">
        <v>77</v>
      </c>
      <c r="B50" s="13"/>
      <c r="C50" s="62">
        <v>0</v>
      </c>
      <c r="D50" s="14">
        <v>0</v>
      </c>
      <c r="E50" s="14">
        <v>0</v>
      </c>
      <c r="F50" s="14">
        <v>0</v>
      </c>
      <c r="G50" s="1" t="s">
        <v>32</v>
      </c>
      <c r="H50" s="1" t="s">
        <v>17</v>
      </c>
      <c r="I50" s="1">
        <v>0</v>
      </c>
      <c r="J50" s="1">
        <v>20</v>
      </c>
      <c r="K50" s="1">
        <v>40</v>
      </c>
      <c r="L50" s="1">
        <v>40</v>
      </c>
      <c r="M50" s="3">
        <v>45748</v>
      </c>
      <c r="N50" s="1" t="s">
        <v>33</v>
      </c>
      <c r="O50" s="1" t="s">
        <v>34</v>
      </c>
      <c r="P50" s="1" t="s">
        <v>34</v>
      </c>
      <c r="Q50" s="4" t="s">
        <v>35</v>
      </c>
      <c r="R50" s="4"/>
      <c r="S50" s="4"/>
      <c r="T50" s="4"/>
    </row>
    <row r="51" spans="1:22" x14ac:dyDescent="0.3">
      <c r="A51" s="12" t="s">
        <v>78</v>
      </c>
      <c r="B51" s="13"/>
      <c r="C51" s="62">
        <v>0</v>
      </c>
      <c r="D51" s="14">
        <v>0</v>
      </c>
      <c r="E51" s="14">
        <v>0</v>
      </c>
      <c r="F51" s="14">
        <v>0</v>
      </c>
      <c r="G51" s="1" t="s">
        <v>32</v>
      </c>
      <c r="H51" s="1" t="s">
        <v>17</v>
      </c>
      <c r="I51" s="1">
        <v>0</v>
      </c>
      <c r="J51" s="1">
        <v>20</v>
      </c>
      <c r="K51" s="1">
        <v>40</v>
      </c>
      <c r="L51" s="1">
        <v>40</v>
      </c>
      <c r="M51" s="3">
        <v>45748</v>
      </c>
      <c r="N51" s="1" t="s">
        <v>33</v>
      </c>
      <c r="O51" s="1" t="s">
        <v>34</v>
      </c>
      <c r="P51" s="1" t="s">
        <v>34</v>
      </c>
      <c r="Q51" s="4" t="s">
        <v>35</v>
      </c>
      <c r="R51" s="4"/>
      <c r="S51" s="4"/>
      <c r="T51" s="4"/>
    </row>
    <row r="52" spans="1:22" x14ac:dyDescent="0.3">
      <c r="A52" s="12" t="s">
        <v>79</v>
      </c>
      <c r="B52" s="13"/>
      <c r="C52" s="62">
        <v>0</v>
      </c>
      <c r="D52" s="14">
        <v>0</v>
      </c>
      <c r="E52" s="14">
        <v>0</v>
      </c>
      <c r="F52" s="14">
        <v>0</v>
      </c>
      <c r="G52" s="1" t="s">
        <v>32</v>
      </c>
      <c r="H52" s="1" t="s">
        <v>17</v>
      </c>
      <c r="I52" s="1">
        <v>0</v>
      </c>
      <c r="J52" s="1">
        <v>20</v>
      </c>
      <c r="K52" s="1">
        <v>40</v>
      </c>
      <c r="L52" s="1">
        <v>40</v>
      </c>
      <c r="M52" s="3">
        <v>45748</v>
      </c>
      <c r="N52" s="1" t="s">
        <v>33</v>
      </c>
      <c r="O52" s="1" t="s">
        <v>34</v>
      </c>
      <c r="P52" s="1" t="s">
        <v>34</v>
      </c>
      <c r="Q52" s="4" t="s">
        <v>35</v>
      </c>
      <c r="R52" s="4"/>
      <c r="S52" s="4"/>
      <c r="T52" s="4"/>
    </row>
    <row r="53" spans="1:22" x14ac:dyDescent="0.3">
      <c r="A53" s="6" t="s">
        <v>80</v>
      </c>
      <c r="B53" s="7"/>
      <c r="C53" s="63">
        <f>C54+C58+C65+C73+C77+C86+C90+C96+C100</f>
        <v>813400</v>
      </c>
      <c r="D53" s="8">
        <v>0</v>
      </c>
      <c r="E53" s="8">
        <v>0</v>
      </c>
      <c r="F53" s="8">
        <v>0</v>
      </c>
      <c r="G53" s="1" t="s">
        <v>44</v>
      </c>
      <c r="H53" s="1" t="s">
        <v>44</v>
      </c>
      <c r="I53" s="1" t="s">
        <v>44</v>
      </c>
      <c r="J53" s="1" t="s">
        <v>44</v>
      </c>
      <c r="K53" s="1" t="s">
        <v>44</v>
      </c>
      <c r="L53" s="1" t="s">
        <v>44</v>
      </c>
      <c r="M53" s="1" t="s">
        <v>44</v>
      </c>
      <c r="N53" s="1" t="s">
        <v>44</v>
      </c>
      <c r="O53" s="1" t="s">
        <v>44</v>
      </c>
      <c r="P53" s="1" t="s">
        <v>44</v>
      </c>
      <c r="Q53" s="1" t="s">
        <v>44</v>
      </c>
      <c r="R53" s="1"/>
      <c r="S53" s="1"/>
      <c r="T53" s="1"/>
      <c r="V53" s="53">
        <f>6725763.42-C53</f>
        <v>5912363.4199999999</v>
      </c>
    </row>
    <row r="54" spans="1:22" x14ac:dyDescent="0.3">
      <c r="A54" s="9" t="s">
        <v>81</v>
      </c>
      <c r="B54" s="10"/>
      <c r="C54" s="64">
        <f>SUM(C55:C57)</f>
        <v>813400</v>
      </c>
      <c r="D54" s="11">
        <f t="shared" ref="D54:F54" si="5">SUM(D55:D57)</f>
        <v>0</v>
      </c>
      <c r="E54" s="11">
        <f t="shared" si="5"/>
        <v>0</v>
      </c>
      <c r="F54" s="11">
        <f t="shared" si="5"/>
        <v>0</v>
      </c>
      <c r="G54" s="1" t="s">
        <v>44</v>
      </c>
      <c r="H54" s="1" t="s">
        <v>44</v>
      </c>
      <c r="I54" s="1" t="s">
        <v>44</v>
      </c>
      <c r="J54" s="1" t="s">
        <v>44</v>
      </c>
      <c r="K54" s="1" t="s">
        <v>44</v>
      </c>
      <c r="L54" s="1" t="s">
        <v>44</v>
      </c>
      <c r="M54" s="1" t="s">
        <v>44</v>
      </c>
      <c r="N54" s="1" t="s">
        <v>44</v>
      </c>
      <c r="O54" s="1" t="s">
        <v>44</v>
      </c>
      <c r="P54" s="1" t="s">
        <v>44</v>
      </c>
      <c r="Q54" s="1" t="s">
        <v>44</v>
      </c>
      <c r="R54" s="1"/>
      <c r="S54" s="1"/>
      <c r="T54" s="1"/>
    </row>
    <row r="55" spans="1:22" x14ac:dyDescent="0.3">
      <c r="A55" s="12" t="s">
        <v>82</v>
      </c>
      <c r="B55" s="13"/>
      <c r="C55" s="62">
        <v>651000</v>
      </c>
      <c r="D55" s="14">
        <v>0</v>
      </c>
      <c r="E55" s="14">
        <v>0</v>
      </c>
      <c r="F55" s="14">
        <v>0</v>
      </c>
      <c r="G55" s="1" t="s">
        <v>32</v>
      </c>
      <c r="H55" s="1" t="s">
        <v>17</v>
      </c>
      <c r="I55" s="1">
        <v>0</v>
      </c>
      <c r="J55" s="1">
        <v>20</v>
      </c>
      <c r="K55" s="1">
        <v>40</v>
      </c>
      <c r="L55" s="1">
        <v>40</v>
      </c>
      <c r="M55" s="3">
        <v>45748</v>
      </c>
      <c r="N55" s="1" t="s">
        <v>33</v>
      </c>
      <c r="O55" s="1" t="s">
        <v>34</v>
      </c>
      <c r="P55" s="1" t="s">
        <v>34</v>
      </c>
      <c r="Q55" s="4" t="s">
        <v>35</v>
      </c>
      <c r="R55" s="4"/>
      <c r="S55" s="4"/>
      <c r="T55" s="4"/>
    </row>
    <row r="56" spans="1:22" x14ac:dyDescent="0.3">
      <c r="A56" s="12" t="s">
        <v>83</v>
      </c>
      <c r="B56" s="13"/>
      <c r="C56" s="62">
        <v>162400</v>
      </c>
      <c r="D56" s="14">
        <v>0</v>
      </c>
      <c r="E56" s="14">
        <v>0</v>
      </c>
      <c r="F56" s="14">
        <v>0</v>
      </c>
      <c r="G56" s="1" t="s">
        <v>32</v>
      </c>
      <c r="H56" s="1" t="s">
        <v>17</v>
      </c>
      <c r="I56" s="1">
        <v>0</v>
      </c>
      <c r="J56" s="1">
        <v>20</v>
      </c>
      <c r="K56" s="1">
        <v>40</v>
      </c>
      <c r="L56" s="1">
        <v>40</v>
      </c>
      <c r="M56" s="3">
        <v>45748</v>
      </c>
      <c r="N56" s="1" t="s">
        <v>33</v>
      </c>
      <c r="O56" s="1" t="s">
        <v>34</v>
      </c>
      <c r="P56" s="1" t="s">
        <v>34</v>
      </c>
      <c r="Q56" s="4" t="s">
        <v>35</v>
      </c>
      <c r="R56" s="4"/>
      <c r="S56" s="4"/>
      <c r="T56" s="4"/>
      <c r="V56" s="53"/>
    </row>
    <row r="57" spans="1:22" x14ac:dyDescent="0.3">
      <c r="A57" s="12" t="s">
        <v>84</v>
      </c>
      <c r="B57" s="13"/>
      <c r="C57" s="62">
        <v>0</v>
      </c>
      <c r="D57" s="14">
        <v>0</v>
      </c>
      <c r="E57" s="14">
        <v>0</v>
      </c>
      <c r="F57" s="14">
        <v>0</v>
      </c>
      <c r="G57" s="1" t="s">
        <v>32</v>
      </c>
      <c r="H57" s="1" t="s">
        <v>17</v>
      </c>
      <c r="I57" s="1">
        <v>0</v>
      </c>
      <c r="J57" s="1">
        <v>20</v>
      </c>
      <c r="K57" s="1">
        <v>40</v>
      </c>
      <c r="L57" s="1">
        <v>40</v>
      </c>
      <c r="M57" s="3">
        <v>45748</v>
      </c>
      <c r="N57" s="1" t="s">
        <v>33</v>
      </c>
      <c r="O57" s="1" t="s">
        <v>34</v>
      </c>
      <c r="P57" s="1" t="s">
        <v>34</v>
      </c>
      <c r="Q57" s="4" t="s">
        <v>35</v>
      </c>
      <c r="R57" s="4"/>
      <c r="S57" s="4"/>
      <c r="T57" s="4"/>
    </row>
    <row r="58" spans="1:22" x14ac:dyDescent="0.3">
      <c r="A58" s="9" t="s">
        <v>85</v>
      </c>
      <c r="B58" s="10"/>
      <c r="C58" s="64">
        <f>SUM(C59:C64)</f>
        <v>0</v>
      </c>
      <c r="D58" s="11">
        <f t="shared" ref="D58:F58" si="6">SUM(D59:D64)</f>
        <v>0</v>
      </c>
      <c r="E58" s="11">
        <f t="shared" si="6"/>
        <v>0</v>
      </c>
      <c r="F58" s="11">
        <f t="shared" si="6"/>
        <v>0</v>
      </c>
      <c r="G58" s="1" t="s">
        <v>44</v>
      </c>
      <c r="H58" s="1" t="s">
        <v>44</v>
      </c>
      <c r="I58" s="1" t="s">
        <v>44</v>
      </c>
      <c r="J58" s="1" t="s">
        <v>44</v>
      </c>
      <c r="K58" s="1" t="s">
        <v>44</v>
      </c>
      <c r="L58" s="1" t="s">
        <v>44</v>
      </c>
      <c r="M58" s="1" t="s">
        <v>44</v>
      </c>
      <c r="N58" s="1" t="s">
        <v>44</v>
      </c>
      <c r="O58" s="1" t="s">
        <v>44</v>
      </c>
      <c r="P58" s="1" t="s">
        <v>44</v>
      </c>
      <c r="Q58" s="1" t="s">
        <v>44</v>
      </c>
      <c r="R58" s="1"/>
      <c r="S58" s="1"/>
      <c r="T58" s="1"/>
    </row>
    <row r="59" spans="1:22" hidden="1" x14ac:dyDescent="0.3">
      <c r="A59" s="12" t="s">
        <v>159</v>
      </c>
      <c r="B59" s="51"/>
      <c r="C59" s="62">
        <v>0</v>
      </c>
      <c r="D59" s="14">
        <v>0</v>
      </c>
      <c r="E59" s="14">
        <v>0</v>
      </c>
      <c r="F59" s="14">
        <v>0</v>
      </c>
      <c r="G59" s="1" t="s">
        <v>32</v>
      </c>
      <c r="H59" s="1" t="s">
        <v>17</v>
      </c>
      <c r="I59" s="1">
        <v>20</v>
      </c>
      <c r="J59" s="1">
        <v>25</v>
      </c>
      <c r="K59" s="1">
        <v>30</v>
      </c>
      <c r="L59" s="1">
        <v>25</v>
      </c>
      <c r="M59" s="3">
        <v>45893</v>
      </c>
      <c r="N59" s="1" t="s">
        <v>33</v>
      </c>
      <c r="O59" s="1" t="s">
        <v>34</v>
      </c>
      <c r="P59" s="1" t="s">
        <v>34</v>
      </c>
      <c r="Q59" s="4" t="s">
        <v>35</v>
      </c>
      <c r="R59" s="1"/>
      <c r="S59" s="1"/>
      <c r="T59" s="1"/>
    </row>
    <row r="60" spans="1:22" hidden="1" x14ac:dyDescent="0.3">
      <c r="A60" s="12" t="s">
        <v>171</v>
      </c>
      <c r="B60" s="51"/>
      <c r="C60" s="62">
        <v>0</v>
      </c>
      <c r="D60" s="14">
        <v>0</v>
      </c>
      <c r="E60" s="14">
        <v>0</v>
      </c>
      <c r="F60" s="14">
        <v>0</v>
      </c>
      <c r="G60" s="1" t="s">
        <v>32</v>
      </c>
      <c r="H60" s="1" t="s">
        <v>17</v>
      </c>
      <c r="I60" s="1">
        <v>20</v>
      </c>
      <c r="J60" s="1">
        <v>25</v>
      </c>
      <c r="K60" s="1">
        <v>30</v>
      </c>
      <c r="L60" s="1">
        <v>25</v>
      </c>
      <c r="M60" s="3">
        <v>45893</v>
      </c>
      <c r="N60" s="1" t="s">
        <v>33</v>
      </c>
      <c r="O60" s="1" t="s">
        <v>34</v>
      </c>
      <c r="P60" s="1" t="s">
        <v>34</v>
      </c>
      <c r="Q60" s="4" t="s">
        <v>35</v>
      </c>
      <c r="R60" s="1"/>
      <c r="S60" s="1"/>
      <c r="T60" s="1"/>
    </row>
    <row r="61" spans="1:22" x14ac:dyDescent="0.3">
      <c r="A61" s="12" t="s">
        <v>86</v>
      </c>
      <c r="B61" s="13"/>
      <c r="C61" s="62">
        <v>0</v>
      </c>
      <c r="D61" s="14">
        <v>0</v>
      </c>
      <c r="E61" s="14">
        <v>0</v>
      </c>
      <c r="F61" s="14">
        <v>0</v>
      </c>
      <c r="G61" s="1" t="s">
        <v>32</v>
      </c>
      <c r="H61" s="1" t="s">
        <v>17</v>
      </c>
      <c r="I61" s="1">
        <v>0</v>
      </c>
      <c r="J61" s="1">
        <v>20</v>
      </c>
      <c r="K61" s="1">
        <v>40</v>
      </c>
      <c r="L61" s="1">
        <v>40</v>
      </c>
      <c r="M61" s="3">
        <v>45748</v>
      </c>
      <c r="N61" s="1" t="s">
        <v>33</v>
      </c>
      <c r="O61" s="1" t="s">
        <v>34</v>
      </c>
      <c r="P61" s="1" t="s">
        <v>34</v>
      </c>
      <c r="Q61" s="4" t="s">
        <v>35</v>
      </c>
      <c r="R61" s="4"/>
      <c r="S61" s="4"/>
      <c r="T61" s="4"/>
    </row>
    <row r="62" spans="1:22" x14ac:dyDescent="0.3">
      <c r="A62" s="12" t="s">
        <v>87</v>
      </c>
      <c r="B62" s="13"/>
      <c r="C62" s="62">
        <v>0</v>
      </c>
      <c r="D62" s="14">
        <v>0</v>
      </c>
      <c r="E62" s="14">
        <v>0</v>
      </c>
      <c r="F62" s="14">
        <v>0</v>
      </c>
      <c r="G62" s="1" t="s">
        <v>32</v>
      </c>
      <c r="H62" s="1" t="s">
        <v>17</v>
      </c>
      <c r="I62" s="1">
        <v>0</v>
      </c>
      <c r="J62" s="1">
        <v>20</v>
      </c>
      <c r="K62" s="1">
        <v>40</v>
      </c>
      <c r="L62" s="1">
        <v>40</v>
      </c>
      <c r="M62" s="3">
        <v>45748</v>
      </c>
      <c r="N62" s="1" t="s">
        <v>33</v>
      </c>
      <c r="O62" s="1" t="s">
        <v>34</v>
      </c>
      <c r="P62" s="1" t="s">
        <v>34</v>
      </c>
      <c r="Q62" s="4" t="s">
        <v>35</v>
      </c>
      <c r="R62" s="4"/>
      <c r="S62" s="4"/>
      <c r="T62" s="4"/>
    </row>
    <row r="63" spans="1:22" ht="15" customHeight="1" x14ac:dyDescent="0.3">
      <c r="A63" s="36" t="s">
        <v>88</v>
      </c>
      <c r="B63" s="13"/>
      <c r="C63" s="62">
        <v>0</v>
      </c>
      <c r="D63" s="14">
        <v>0</v>
      </c>
      <c r="E63" s="14">
        <v>0</v>
      </c>
      <c r="F63" s="14">
        <v>0</v>
      </c>
      <c r="G63" s="1" t="s">
        <v>32</v>
      </c>
      <c r="H63" s="1" t="s">
        <v>17</v>
      </c>
      <c r="I63" s="1">
        <v>0</v>
      </c>
      <c r="J63" s="1">
        <v>20</v>
      </c>
      <c r="K63" s="1">
        <v>40</v>
      </c>
      <c r="L63" s="1">
        <v>40</v>
      </c>
      <c r="M63" s="3">
        <v>45748</v>
      </c>
      <c r="N63" s="1" t="s">
        <v>33</v>
      </c>
      <c r="O63" s="1" t="s">
        <v>34</v>
      </c>
      <c r="P63" s="1" t="s">
        <v>34</v>
      </c>
      <c r="Q63" s="4" t="s">
        <v>35</v>
      </c>
      <c r="R63" s="56"/>
      <c r="S63" s="56"/>
      <c r="T63" s="56"/>
    </row>
    <row r="64" spans="1:22" ht="15" customHeight="1" x14ac:dyDescent="0.3">
      <c r="A64" s="36" t="s">
        <v>144</v>
      </c>
      <c r="B64" s="13"/>
      <c r="C64" s="62">
        <v>0</v>
      </c>
      <c r="D64" s="14">
        <v>0</v>
      </c>
      <c r="E64" s="14">
        <v>0</v>
      </c>
      <c r="F64" s="14">
        <v>0</v>
      </c>
      <c r="G64" s="1" t="s">
        <v>32</v>
      </c>
      <c r="H64" s="1" t="s">
        <v>17</v>
      </c>
      <c r="I64" s="1">
        <v>0</v>
      </c>
      <c r="J64" s="1">
        <v>20</v>
      </c>
      <c r="K64" s="1">
        <v>40</v>
      </c>
      <c r="L64" s="1">
        <v>40</v>
      </c>
      <c r="M64" s="3">
        <v>45748</v>
      </c>
      <c r="N64" s="1" t="s">
        <v>33</v>
      </c>
      <c r="O64" s="1" t="s">
        <v>34</v>
      </c>
      <c r="P64" s="1" t="s">
        <v>34</v>
      </c>
      <c r="Q64" s="4" t="s">
        <v>35</v>
      </c>
      <c r="R64" s="113"/>
      <c r="S64" s="113"/>
      <c r="T64" s="113"/>
    </row>
    <row r="65" spans="1:20" x14ac:dyDescent="0.3">
      <c r="A65" s="9" t="s">
        <v>89</v>
      </c>
      <c r="B65" s="10"/>
      <c r="C65" s="64">
        <f>SUM(C66:C72)</f>
        <v>0</v>
      </c>
      <c r="D65" s="11">
        <f t="shared" ref="D65:F65" si="7">SUM(D66:D72)</f>
        <v>0</v>
      </c>
      <c r="E65" s="11">
        <f t="shared" si="7"/>
        <v>0</v>
      </c>
      <c r="F65" s="11">
        <f t="shared" si="7"/>
        <v>0</v>
      </c>
      <c r="G65" s="1" t="s">
        <v>44</v>
      </c>
      <c r="H65" s="1" t="s">
        <v>44</v>
      </c>
      <c r="I65" s="1" t="s">
        <v>44</v>
      </c>
      <c r="J65" s="1" t="s">
        <v>44</v>
      </c>
      <c r="K65" s="1" t="s">
        <v>44</v>
      </c>
      <c r="L65" s="1" t="s">
        <v>44</v>
      </c>
      <c r="M65" s="1" t="s">
        <v>44</v>
      </c>
      <c r="N65" s="1" t="s">
        <v>44</v>
      </c>
      <c r="O65" s="1" t="s">
        <v>44</v>
      </c>
      <c r="P65" s="1" t="s">
        <v>44</v>
      </c>
      <c r="Q65" s="1" t="s">
        <v>44</v>
      </c>
      <c r="R65" s="1"/>
      <c r="S65" s="1"/>
      <c r="T65" s="1"/>
    </row>
    <row r="66" spans="1:20" x14ac:dyDescent="0.3">
      <c r="A66" s="12" t="s">
        <v>90</v>
      </c>
      <c r="B66" s="13"/>
      <c r="C66" s="62">
        <v>0</v>
      </c>
      <c r="D66" s="14">
        <v>0</v>
      </c>
      <c r="E66" s="14">
        <v>0</v>
      </c>
      <c r="F66" s="14">
        <v>0</v>
      </c>
      <c r="G66" s="1" t="s">
        <v>32</v>
      </c>
      <c r="H66" s="1" t="s">
        <v>17</v>
      </c>
      <c r="I66" s="1">
        <v>0</v>
      </c>
      <c r="J66" s="1">
        <v>20</v>
      </c>
      <c r="K66" s="1">
        <v>40</v>
      </c>
      <c r="L66" s="1">
        <v>40</v>
      </c>
      <c r="M66" s="3">
        <v>45748</v>
      </c>
      <c r="N66" s="1" t="s">
        <v>33</v>
      </c>
      <c r="O66" s="1" t="s">
        <v>34</v>
      </c>
      <c r="P66" s="1" t="s">
        <v>34</v>
      </c>
      <c r="Q66" s="4" t="s">
        <v>35</v>
      </c>
      <c r="R66" s="4"/>
      <c r="S66" s="4"/>
      <c r="T66" s="4"/>
    </row>
    <row r="67" spans="1:20" x14ac:dyDescent="0.3">
      <c r="A67" s="12" t="s">
        <v>91</v>
      </c>
      <c r="B67" s="13"/>
      <c r="C67" s="62">
        <v>0</v>
      </c>
      <c r="D67" s="14">
        <v>0</v>
      </c>
      <c r="E67" s="14">
        <v>0</v>
      </c>
      <c r="F67" s="14">
        <v>0</v>
      </c>
      <c r="G67" s="1" t="s">
        <v>32</v>
      </c>
      <c r="H67" s="1" t="s">
        <v>17</v>
      </c>
      <c r="I67" s="1">
        <v>0</v>
      </c>
      <c r="J67" s="1">
        <v>20</v>
      </c>
      <c r="K67" s="1">
        <v>40</v>
      </c>
      <c r="L67" s="1">
        <v>40</v>
      </c>
      <c r="M67" s="3">
        <v>45748</v>
      </c>
      <c r="N67" s="1" t="s">
        <v>33</v>
      </c>
      <c r="O67" s="1" t="s">
        <v>34</v>
      </c>
      <c r="P67" s="1" t="s">
        <v>34</v>
      </c>
      <c r="Q67" s="4" t="s">
        <v>35</v>
      </c>
      <c r="R67" s="4"/>
      <c r="S67" s="4"/>
      <c r="T67" s="4"/>
    </row>
    <row r="68" spans="1:20" x14ac:dyDescent="0.3">
      <c r="A68" s="12" t="s">
        <v>92</v>
      </c>
      <c r="B68" s="13"/>
      <c r="C68" s="62">
        <v>0</v>
      </c>
      <c r="D68" s="14">
        <v>0</v>
      </c>
      <c r="E68" s="14">
        <v>0</v>
      </c>
      <c r="F68" s="14">
        <v>0</v>
      </c>
      <c r="G68" s="1" t="s">
        <v>32</v>
      </c>
      <c r="H68" s="1" t="s">
        <v>17</v>
      </c>
      <c r="I68" s="1">
        <v>0</v>
      </c>
      <c r="J68" s="1">
        <v>20</v>
      </c>
      <c r="K68" s="1">
        <v>40</v>
      </c>
      <c r="L68" s="1">
        <v>40</v>
      </c>
      <c r="M68" s="3">
        <v>45748</v>
      </c>
      <c r="N68" s="1" t="s">
        <v>33</v>
      </c>
      <c r="O68" s="1" t="s">
        <v>34</v>
      </c>
      <c r="P68" s="1" t="s">
        <v>34</v>
      </c>
      <c r="Q68" s="4" t="s">
        <v>35</v>
      </c>
      <c r="R68" s="4"/>
      <c r="S68" s="4"/>
      <c r="T68" s="4"/>
    </row>
    <row r="69" spans="1:20" x14ac:dyDescent="0.3">
      <c r="A69" s="12" t="s">
        <v>145</v>
      </c>
      <c r="B69" s="13"/>
      <c r="C69" s="62">
        <v>0</v>
      </c>
      <c r="D69" s="14">
        <v>0</v>
      </c>
      <c r="E69" s="14">
        <v>0</v>
      </c>
      <c r="F69" s="14">
        <v>0</v>
      </c>
      <c r="G69" s="1" t="s">
        <v>32</v>
      </c>
      <c r="H69" s="1" t="s">
        <v>17</v>
      </c>
      <c r="I69" s="1">
        <v>0</v>
      </c>
      <c r="J69" s="1">
        <v>20</v>
      </c>
      <c r="K69" s="1">
        <v>40</v>
      </c>
      <c r="L69" s="1">
        <v>40</v>
      </c>
      <c r="M69" s="3">
        <v>45748</v>
      </c>
      <c r="N69" s="1" t="s">
        <v>33</v>
      </c>
      <c r="O69" s="1" t="s">
        <v>34</v>
      </c>
      <c r="P69" s="1" t="s">
        <v>34</v>
      </c>
      <c r="Q69" s="4" t="s">
        <v>35</v>
      </c>
      <c r="R69" s="4"/>
      <c r="S69" s="4"/>
      <c r="T69" s="4"/>
    </row>
    <row r="70" spans="1:20" x14ac:dyDescent="0.3">
      <c r="A70" s="12" t="s">
        <v>93</v>
      </c>
      <c r="B70" s="13"/>
      <c r="C70" s="62">
        <v>0</v>
      </c>
      <c r="D70" s="14">
        <v>0</v>
      </c>
      <c r="E70" s="14">
        <v>0</v>
      </c>
      <c r="F70" s="14">
        <v>0</v>
      </c>
      <c r="G70" s="1" t="s">
        <v>32</v>
      </c>
      <c r="H70" s="1" t="s">
        <v>17</v>
      </c>
      <c r="I70" s="1">
        <v>0</v>
      </c>
      <c r="J70" s="1">
        <v>20</v>
      </c>
      <c r="K70" s="1">
        <v>40</v>
      </c>
      <c r="L70" s="1">
        <v>40</v>
      </c>
      <c r="M70" s="3">
        <v>45748</v>
      </c>
      <c r="N70" s="1" t="s">
        <v>33</v>
      </c>
      <c r="O70" s="1" t="s">
        <v>34</v>
      </c>
      <c r="P70" s="1" t="s">
        <v>34</v>
      </c>
      <c r="Q70" s="4" t="s">
        <v>35</v>
      </c>
      <c r="R70" s="4"/>
      <c r="S70" s="4"/>
      <c r="T70" s="4"/>
    </row>
    <row r="71" spans="1:20" ht="15" customHeight="1" x14ac:dyDescent="0.3">
      <c r="A71" s="36" t="s">
        <v>94</v>
      </c>
      <c r="B71" s="37"/>
      <c r="C71" s="62">
        <v>0</v>
      </c>
      <c r="D71" s="14">
        <v>0</v>
      </c>
      <c r="E71" s="14">
        <v>0</v>
      </c>
      <c r="F71" s="14">
        <v>0</v>
      </c>
      <c r="G71" s="1" t="s">
        <v>32</v>
      </c>
      <c r="H71" s="1" t="s">
        <v>17</v>
      </c>
      <c r="I71" s="1">
        <v>0</v>
      </c>
      <c r="J71" s="1">
        <v>20</v>
      </c>
      <c r="K71" s="1">
        <v>40</v>
      </c>
      <c r="L71" s="1">
        <v>40</v>
      </c>
      <c r="M71" s="3">
        <v>45748</v>
      </c>
      <c r="N71" s="1" t="s">
        <v>33</v>
      </c>
      <c r="O71" s="1" t="s">
        <v>34</v>
      </c>
      <c r="P71" s="1" t="s">
        <v>34</v>
      </c>
      <c r="Q71" s="4" t="s">
        <v>35</v>
      </c>
      <c r="R71" s="93"/>
      <c r="S71" s="94"/>
      <c r="T71" s="95"/>
    </row>
    <row r="72" spans="1:20" x14ac:dyDescent="0.3">
      <c r="A72" s="12" t="s">
        <v>95</v>
      </c>
      <c r="B72" s="13"/>
      <c r="C72" s="62">
        <v>0</v>
      </c>
      <c r="D72" s="14">
        <v>0</v>
      </c>
      <c r="E72" s="14">
        <v>0</v>
      </c>
      <c r="F72" s="14">
        <v>0</v>
      </c>
      <c r="G72" s="1" t="s">
        <v>32</v>
      </c>
      <c r="H72" s="1" t="s">
        <v>17</v>
      </c>
      <c r="I72" s="1">
        <v>0</v>
      </c>
      <c r="J72" s="1">
        <v>20</v>
      </c>
      <c r="K72" s="1">
        <v>40</v>
      </c>
      <c r="L72" s="1">
        <v>40</v>
      </c>
      <c r="M72" s="3">
        <v>45748</v>
      </c>
      <c r="N72" s="1" t="s">
        <v>33</v>
      </c>
      <c r="O72" s="1" t="s">
        <v>34</v>
      </c>
      <c r="P72" s="1" t="s">
        <v>34</v>
      </c>
      <c r="Q72" s="4" t="s">
        <v>35</v>
      </c>
      <c r="R72" s="4"/>
      <c r="S72" s="4"/>
      <c r="T72" s="4"/>
    </row>
    <row r="73" spans="1:20" x14ac:dyDescent="0.3">
      <c r="A73" s="9" t="s">
        <v>96</v>
      </c>
      <c r="B73" s="10"/>
      <c r="C73" s="64">
        <f>SUM(C74:C76)</f>
        <v>0</v>
      </c>
      <c r="D73" s="11">
        <f t="shared" ref="D73:F73" si="8">SUM(D74:D76)</f>
        <v>0</v>
      </c>
      <c r="E73" s="11">
        <f t="shared" si="8"/>
        <v>0</v>
      </c>
      <c r="F73" s="11">
        <f t="shared" si="8"/>
        <v>0</v>
      </c>
      <c r="G73" s="1" t="s">
        <v>44</v>
      </c>
      <c r="H73" s="1" t="s">
        <v>44</v>
      </c>
      <c r="I73" s="1" t="s">
        <v>44</v>
      </c>
      <c r="J73" s="1" t="s">
        <v>44</v>
      </c>
      <c r="K73" s="1" t="s">
        <v>44</v>
      </c>
      <c r="L73" s="1" t="s">
        <v>44</v>
      </c>
      <c r="M73" s="1" t="s">
        <v>44</v>
      </c>
      <c r="N73" s="1" t="s">
        <v>44</v>
      </c>
      <c r="O73" s="1" t="s">
        <v>44</v>
      </c>
      <c r="P73" s="1" t="s">
        <v>44</v>
      </c>
      <c r="Q73" s="1" t="s">
        <v>44</v>
      </c>
      <c r="R73" s="1"/>
      <c r="S73" s="1"/>
      <c r="T73" s="1"/>
    </row>
    <row r="74" spans="1:20" x14ac:dyDescent="0.3">
      <c r="A74" s="12" t="s">
        <v>97</v>
      </c>
      <c r="B74" s="13"/>
      <c r="C74" s="62">
        <v>0</v>
      </c>
      <c r="D74" s="14">
        <v>0</v>
      </c>
      <c r="E74" s="14">
        <v>0</v>
      </c>
      <c r="F74" s="14">
        <v>0</v>
      </c>
      <c r="G74" s="1" t="s">
        <v>32</v>
      </c>
      <c r="H74" s="1" t="s">
        <v>17</v>
      </c>
      <c r="I74" s="1">
        <v>0</v>
      </c>
      <c r="J74" s="1">
        <v>20</v>
      </c>
      <c r="K74" s="1">
        <v>40</v>
      </c>
      <c r="L74" s="1">
        <v>40</v>
      </c>
      <c r="M74" s="3">
        <v>45748</v>
      </c>
      <c r="N74" s="1" t="s">
        <v>33</v>
      </c>
      <c r="O74" s="1" t="s">
        <v>34</v>
      </c>
      <c r="P74" s="1" t="s">
        <v>34</v>
      </c>
      <c r="Q74" s="4" t="s">
        <v>35</v>
      </c>
      <c r="R74" s="4"/>
      <c r="S74" s="4"/>
      <c r="T74" s="4"/>
    </row>
    <row r="75" spans="1:20" hidden="1" x14ac:dyDescent="0.3">
      <c r="A75" s="12" t="s">
        <v>146</v>
      </c>
      <c r="B75" s="13"/>
      <c r="C75" s="62">
        <v>0</v>
      </c>
      <c r="D75" s="14">
        <v>0</v>
      </c>
      <c r="E75" s="14">
        <v>0</v>
      </c>
      <c r="F75" s="14">
        <v>0</v>
      </c>
      <c r="G75" s="1" t="s">
        <v>32</v>
      </c>
      <c r="H75" s="1" t="s">
        <v>17</v>
      </c>
      <c r="I75" s="1">
        <v>0</v>
      </c>
      <c r="J75" s="1">
        <v>20</v>
      </c>
      <c r="K75" s="1">
        <v>40</v>
      </c>
      <c r="L75" s="1">
        <v>40</v>
      </c>
      <c r="M75" s="3">
        <v>45748</v>
      </c>
      <c r="N75" s="1" t="s">
        <v>33</v>
      </c>
      <c r="O75" s="1" t="s">
        <v>34</v>
      </c>
      <c r="P75" s="1" t="s">
        <v>34</v>
      </c>
      <c r="Q75" s="4" t="s">
        <v>35</v>
      </c>
      <c r="R75" s="4"/>
      <c r="S75" s="4"/>
      <c r="T75" s="4"/>
    </row>
    <row r="76" spans="1:20" x14ac:dyDescent="0.3">
      <c r="A76" s="12" t="s">
        <v>98</v>
      </c>
      <c r="B76" s="13"/>
      <c r="C76" s="62">
        <v>0</v>
      </c>
      <c r="D76" s="14">
        <v>0</v>
      </c>
      <c r="E76" s="14">
        <v>0</v>
      </c>
      <c r="F76" s="14">
        <v>0</v>
      </c>
      <c r="G76" s="1" t="s">
        <v>32</v>
      </c>
      <c r="H76" s="1" t="s">
        <v>17</v>
      </c>
      <c r="I76" s="1">
        <v>0</v>
      </c>
      <c r="J76" s="1">
        <v>20</v>
      </c>
      <c r="K76" s="1">
        <v>40</v>
      </c>
      <c r="L76" s="1">
        <v>40</v>
      </c>
      <c r="M76" s="3">
        <v>45748</v>
      </c>
      <c r="N76" s="1" t="s">
        <v>33</v>
      </c>
      <c r="O76" s="1" t="s">
        <v>34</v>
      </c>
      <c r="P76" s="1" t="s">
        <v>34</v>
      </c>
      <c r="Q76" s="4" t="s">
        <v>35</v>
      </c>
      <c r="R76" s="4"/>
      <c r="S76" s="4"/>
      <c r="T76" s="4"/>
    </row>
    <row r="77" spans="1:20" x14ac:dyDescent="0.3">
      <c r="A77" s="9" t="s">
        <v>99</v>
      </c>
      <c r="B77" s="10"/>
      <c r="C77" s="64">
        <f>SUM(C78:C85)</f>
        <v>0</v>
      </c>
      <c r="D77" s="11">
        <f t="shared" ref="D77:F77" si="9">SUM(D78:D85)</f>
        <v>0</v>
      </c>
      <c r="E77" s="11">
        <f t="shared" si="9"/>
        <v>0</v>
      </c>
      <c r="F77" s="11">
        <f t="shared" si="9"/>
        <v>0</v>
      </c>
      <c r="G77" s="1" t="s">
        <v>44</v>
      </c>
      <c r="H77" s="1" t="s">
        <v>44</v>
      </c>
      <c r="I77" s="1" t="s">
        <v>44</v>
      </c>
      <c r="J77" s="1" t="s">
        <v>44</v>
      </c>
      <c r="K77" s="1" t="s">
        <v>44</v>
      </c>
      <c r="L77" s="1" t="s">
        <v>44</v>
      </c>
      <c r="M77" s="1" t="s">
        <v>44</v>
      </c>
      <c r="N77" s="1" t="s">
        <v>44</v>
      </c>
      <c r="O77" s="1" t="s">
        <v>44</v>
      </c>
      <c r="P77" s="1" t="s">
        <v>44</v>
      </c>
      <c r="Q77" s="1" t="s">
        <v>44</v>
      </c>
      <c r="R77" s="1"/>
      <c r="S77" s="1"/>
      <c r="T77" s="1"/>
    </row>
    <row r="78" spans="1:20" x14ac:dyDescent="0.3">
      <c r="A78" s="12" t="s">
        <v>100</v>
      </c>
      <c r="B78" s="13"/>
      <c r="C78" s="62">
        <v>0</v>
      </c>
      <c r="D78" s="14">
        <v>0</v>
      </c>
      <c r="E78" s="14">
        <v>0</v>
      </c>
      <c r="F78" s="14">
        <v>0</v>
      </c>
      <c r="G78" s="1" t="s">
        <v>32</v>
      </c>
      <c r="H78" s="1" t="s">
        <v>17</v>
      </c>
      <c r="I78" s="1">
        <v>0</v>
      </c>
      <c r="J78" s="1">
        <v>20</v>
      </c>
      <c r="K78" s="1">
        <v>40</v>
      </c>
      <c r="L78" s="1">
        <v>40</v>
      </c>
      <c r="M78" s="3">
        <v>45748</v>
      </c>
      <c r="N78" s="1" t="s">
        <v>33</v>
      </c>
      <c r="O78" s="1" t="s">
        <v>34</v>
      </c>
      <c r="P78" s="1" t="s">
        <v>34</v>
      </c>
      <c r="Q78" s="4" t="s">
        <v>35</v>
      </c>
      <c r="R78" s="4"/>
      <c r="S78" s="4"/>
      <c r="T78" s="4"/>
    </row>
    <row r="79" spans="1:20" x14ac:dyDescent="0.3">
      <c r="A79" s="12" t="s">
        <v>101</v>
      </c>
      <c r="B79" s="13"/>
      <c r="C79" s="62">
        <v>0</v>
      </c>
      <c r="D79" s="14">
        <v>0</v>
      </c>
      <c r="E79" s="14">
        <v>0</v>
      </c>
      <c r="F79" s="14">
        <v>0</v>
      </c>
      <c r="G79" s="1" t="s">
        <v>32</v>
      </c>
      <c r="H79" s="1" t="s">
        <v>17</v>
      </c>
      <c r="I79" s="1">
        <v>0</v>
      </c>
      <c r="J79" s="1">
        <v>20</v>
      </c>
      <c r="K79" s="1">
        <v>40</v>
      </c>
      <c r="L79" s="1">
        <v>40</v>
      </c>
      <c r="M79" s="3">
        <v>45748</v>
      </c>
      <c r="N79" s="1" t="s">
        <v>33</v>
      </c>
      <c r="O79" s="1" t="s">
        <v>34</v>
      </c>
      <c r="P79" s="1" t="s">
        <v>34</v>
      </c>
      <c r="Q79" s="4" t="s">
        <v>35</v>
      </c>
      <c r="R79" s="4"/>
      <c r="S79" s="4"/>
      <c r="T79" s="4"/>
    </row>
    <row r="80" spans="1:20" x14ac:dyDescent="0.3">
      <c r="A80" s="12" t="s">
        <v>102</v>
      </c>
      <c r="B80" s="13"/>
      <c r="C80" s="62">
        <v>0</v>
      </c>
      <c r="D80" s="14">
        <v>0</v>
      </c>
      <c r="E80" s="14">
        <v>0</v>
      </c>
      <c r="F80" s="14">
        <v>0</v>
      </c>
      <c r="G80" s="1" t="s">
        <v>32</v>
      </c>
      <c r="H80" s="1" t="s">
        <v>17</v>
      </c>
      <c r="I80" s="1">
        <v>0</v>
      </c>
      <c r="J80" s="1">
        <v>20</v>
      </c>
      <c r="K80" s="1">
        <v>40</v>
      </c>
      <c r="L80" s="1">
        <v>40</v>
      </c>
      <c r="M80" s="3">
        <v>45748</v>
      </c>
      <c r="N80" s="1" t="s">
        <v>33</v>
      </c>
      <c r="O80" s="1" t="s">
        <v>34</v>
      </c>
      <c r="P80" s="1" t="s">
        <v>34</v>
      </c>
      <c r="Q80" s="4" t="s">
        <v>35</v>
      </c>
      <c r="R80" s="4"/>
      <c r="S80" s="4"/>
      <c r="T80" s="4"/>
    </row>
    <row r="81" spans="1:20" hidden="1" x14ac:dyDescent="0.3">
      <c r="A81" s="12" t="s">
        <v>103</v>
      </c>
      <c r="B81" s="13"/>
      <c r="C81" s="62">
        <v>0</v>
      </c>
      <c r="D81" s="14">
        <v>0</v>
      </c>
      <c r="E81" s="14">
        <v>0</v>
      </c>
      <c r="F81" s="14">
        <v>0</v>
      </c>
      <c r="G81" s="1" t="s">
        <v>32</v>
      </c>
      <c r="H81" s="1" t="s">
        <v>17</v>
      </c>
      <c r="I81" s="1">
        <v>0</v>
      </c>
      <c r="J81" s="1">
        <v>20</v>
      </c>
      <c r="K81" s="1">
        <v>40</v>
      </c>
      <c r="L81" s="1">
        <v>40</v>
      </c>
      <c r="M81" s="3">
        <v>45748</v>
      </c>
      <c r="N81" s="1" t="s">
        <v>33</v>
      </c>
      <c r="O81" s="1" t="s">
        <v>34</v>
      </c>
      <c r="P81" s="1" t="s">
        <v>34</v>
      </c>
      <c r="Q81" s="4" t="s">
        <v>35</v>
      </c>
      <c r="R81" s="4"/>
      <c r="S81" s="4"/>
      <c r="T81" s="4"/>
    </row>
    <row r="82" spans="1:20" x14ac:dyDescent="0.3">
      <c r="A82" s="12" t="s">
        <v>104</v>
      </c>
      <c r="B82" s="13"/>
      <c r="C82" s="62">
        <v>0</v>
      </c>
      <c r="D82" s="14">
        <v>0</v>
      </c>
      <c r="E82" s="14">
        <v>0</v>
      </c>
      <c r="F82" s="14">
        <v>0</v>
      </c>
      <c r="G82" s="1" t="s">
        <v>32</v>
      </c>
      <c r="H82" s="1" t="s">
        <v>17</v>
      </c>
      <c r="I82" s="1">
        <v>0</v>
      </c>
      <c r="J82" s="1">
        <v>20</v>
      </c>
      <c r="K82" s="1">
        <v>40</v>
      </c>
      <c r="L82" s="1">
        <v>40</v>
      </c>
      <c r="M82" s="3">
        <v>45748</v>
      </c>
      <c r="N82" s="1" t="s">
        <v>33</v>
      </c>
      <c r="O82" s="1" t="s">
        <v>34</v>
      </c>
      <c r="P82" s="1" t="s">
        <v>34</v>
      </c>
      <c r="Q82" s="4" t="s">
        <v>35</v>
      </c>
      <c r="R82" s="4"/>
      <c r="S82" s="4"/>
      <c r="T82" s="4"/>
    </row>
    <row r="83" spans="1:20" x14ac:dyDescent="0.3">
      <c r="A83" s="12" t="s">
        <v>105</v>
      </c>
      <c r="B83" s="13"/>
      <c r="C83" s="62">
        <v>0</v>
      </c>
      <c r="D83" s="14">
        <v>0</v>
      </c>
      <c r="E83" s="14">
        <v>0</v>
      </c>
      <c r="F83" s="14">
        <v>0</v>
      </c>
      <c r="G83" s="1" t="s">
        <v>32</v>
      </c>
      <c r="H83" s="1" t="s">
        <v>17</v>
      </c>
      <c r="I83" s="1">
        <v>0</v>
      </c>
      <c r="J83" s="1">
        <v>20</v>
      </c>
      <c r="K83" s="1">
        <v>40</v>
      </c>
      <c r="L83" s="1">
        <v>40</v>
      </c>
      <c r="M83" s="3">
        <v>45748</v>
      </c>
      <c r="N83" s="1" t="s">
        <v>33</v>
      </c>
      <c r="O83" s="1" t="s">
        <v>34</v>
      </c>
      <c r="P83" s="1" t="s">
        <v>34</v>
      </c>
      <c r="Q83" s="4" t="s">
        <v>35</v>
      </c>
      <c r="R83" s="4"/>
      <c r="S83" s="4"/>
      <c r="T83" s="4"/>
    </row>
    <row r="84" spans="1:20" ht="15" customHeight="1" x14ac:dyDescent="0.3">
      <c r="A84" s="36" t="s">
        <v>106</v>
      </c>
      <c r="B84" s="13"/>
      <c r="C84" s="62">
        <v>0</v>
      </c>
      <c r="D84" s="14">
        <v>0</v>
      </c>
      <c r="E84" s="14">
        <v>0</v>
      </c>
      <c r="F84" s="14">
        <v>0</v>
      </c>
      <c r="G84" s="1" t="s">
        <v>32</v>
      </c>
      <c r="H84" s="1" t="s">
        <v>17</v>
      </c>
      <c r="I84" s="1">
        <v>0</v>
      </c>
      <c r="J84" s="1">
        <v>20</v>
      </c>
      <c r="K84" s="1">
        <v>40</v>
      </c>
      <c r="L84" s="1">
        <v>40</v>
      </c>
      <c r="M84" s="3">
        <v>45748</v>
      </c>
      <c r="N84" s="1" t="s">
        <v>33</v>
      </c>
      <c r="O84" s="1" t="s">
        <v>34</v>
      </c>
      <c r="P84" s="1" t="s">
        <v>34</v>
      </c>
      <c r="Q84" s="4" t="s">
        <v>35</v>
      </c>
      <c r="R84" s="93"/>
      <c r="S84" s="94"/>
      <c r="T84" s="95"/>
    </row>
    <row r="85" spans="1:20" hidden="1" x14ac:dyDescent="0.3">
      <c r="A85" s="12" t="s">
        <v>107</v>
      </c>
      <c r="B85" s="13"/>
      <c r="C85" s="62">
        <v>0</v>
      </c>
      <c r="D85" s="14">
        <v>0</v>
      </c>
      <c r="E85" s="14">
        <v>0</v>
      </c>
      <c r="F85" s="14">
        <v>0</v>
      </c>
      <c r="G85" s="1" t="s">
        <v>32</v>
      </c>
      <c r="H85" s="1" t="s">
        <v>17</v>
      </c>
      <c r="I85" s="1">
        <v>20</v>
      </c>
      <c r="J85" s="1">
        <v>25</v>
      </c>
      <c r="K85" s="1">
        <v>30</v>
      </c>
      <c r="L85" s="1">
        <v>25</v>
      </c>
      <c r="M85" s="3">
        <v>45731</v>
      </c>
      <c r="N85" s="1" t="s">
        <v>33</v>
      </c>
      <c r="O85" s="1" t="s">
        <v>34</v>
      </c>
      <c r="P85" s="1" t="s">
        <v>34</v>
      </c>
      <c r="Q85" s="4" t="s">
        <v>35</v>
      </c>
      <c r="R85" s="4"/>
      <c r="S85" s="4"/>
      <c r="T85" s="4"/>
    </row>
    <row r="86" spans="1:20" x14ac:dyDescent="0.3">
      <c r="A86" s="9" t="s">
        <v>108</v>
      </c>
      <c r="B86" s="10"/>
      <c r="C86" s="64">
        <f>SUM(C87:C89)</f>
        <v>0</v>
      </c>
      <c r="D86" s="11">
        <f t="shared" ref="D86:F86" si="10">SUM(D87:D89)</f>
        <v>0</v>
      </c>
      <c r="E86" s="11">
        <f t="shared" si="10"/>
        <v>0</v>
      </c>
      <c r="F86" s="11">
        <f t="shared" si="10"/>
        <v>0</v>
      </c>
      <c r="G86" s="1" t="s">
        <v>44</v>
      </c>
      <c r="H86" s="1" t="s">
        <v>44</v>
      </c>
      <c r="I86" s="1" t="s">
        <v>44</v>
      </c>
      <c r="J86" s="1" t="s">
        <v>44</v>
      </c>
      <c r="K86" s="1" t="s">
        <v>44</v>
      </c>
      <c r="L86" s="1" t="s">
        <v>44</v>
      </c>
      <c r="M86" s="1" t="s">
        <v>44</v>
      </c>
      <c r="N86" s="1" t="s">
        <v>44</v>
      </c>
      <c r="O86" s="1" t="s">
        <v>44</v>
      </c>
      <c r="P86" s="1" t="s">
        <v>44</v>
      </c>
      <c r="Q86" s="1" t="s">
        <v>44</v>
      </c>
      <c r="R86" s="1"/>
      <c r="S86" s="1"/>
      <c r="T86" s="1"/>
    </row>
    <row r="87" spans="1:20" x14ac:dyDescent="0.3">
      <c r="A87" s="12" t="s">
        <v>109</v>
      </c>
      <c r="B87" s="13"/>
      <c r="C87" s="62">
        <v>0</v>
      </c>
      <c r="D87" s="14">
        <v>0</v>
      </c>
      <c r="E87" s="14">
        <v>0</v>
      </c>
      <c r="F87" s="14">
        <v>0</v>
      </c>
      <c r="G87" s="1" t="s">
        <v>32</v>
      </c>
      <c r="H87" s="1" t="s">
        <v>17</v>
      </c>
      <c r="I87" s="1">
        <v>0</v>
      </c>
      <c r="J87" s="1">
        <v>20</v>
      </c>
      <c r="K87" s="1">
        <v>40</v>
      </c>
      <c r="L87" s="1">
        <v>40</v>
      </c>
      <c r="M87" s="3">
        <v>45748</v>
      </c>
      <c r="N87" s="1" t="s">
        <v>33</v>
      </c>
      <c r="O87" s="1" t="s">
        <v>34</v>
      </c>
      <c r="P87" s="1" t="s">
        <v>34</v>
      </c>
      <c r="Q87" s="4" t="s">
        <v>35</v>
      </c>
      <c r="R87" s="4"/>
      <c r="S87" s="4"/>
      <c r="T87" s="4"/>
    </row>
    <row r="88" spans="1:20" hidden="1" x14ac:dyDescent="0.3">
      <c r="A88" s="12" t="s">
        <v>110</v>
      </c>
      <c r="B88" s="13"/>
      <c r="C88" s="62">
        <v>0</v>
      </c>
      <c r="D88" s="14">
        <v>0</v>
      </c>
      <c r="E88" s="14">
        <v>0</v>
      </c>
      <c r="F88" s="14">
        <v>0</v>
      </c>
      <c r="G88" s="1" t="s">
        <v>32</v>
      </c>
      <c r="H88" s="1" t="s">
        <v>17</v>
      </c>
      <c r="I88" s="1">
        <v>0</v>
      </c>
      <c r="J88" s="1">
        <v>20</v>
      </c>
      <c r="K88" s="1">
        <v>40</v>
      </c>
      <c r="L88" s="1">
        <v>40</v>
      </c>
      <c r="M88" s="3">
        <v>45748</v>
      </c>
      <c r="N88" s="1" t="s">
        <v>33</v>
      </c>
      <c r="O88" s="1" t="s">
        <v>34</v>
      </c>
      <c r="P88" s="1" t="s">
        <v>34</v>
      </c>
      <c r="Q88" s="4" t="s">
        <v>35</v>
      </c>
      <c r="R88" s="4"/>
      <c r="S88" s="4"/>
      <c r="T88" s="4"/>
    </row>
    <row r="89" spans="1:20" x14ac:dyDescent="0.3">
      <c r="A89" s="12" t="s">
        <v>147</v>
      </c>
      <c r="B89" s="13"/>
      <c r="C89" s="62">
        <v>0</v>
      </c>
      <c r="D89" s="14">
        <v>0</v>
      </c>
      <c r="E89" s="14">
        <v>0</v>
      </c>
      <c r="F89" s="14">
        <v>0</v>
      </c>
      <c r="G89" s="1" t="s">
        <v>32</v>
      </c>
      <c r="H89" s="1" t="s">
        <v>17</v>
      </c>
      <c r="I89" s="1">
        <v>0</v>
      </c>
      <c r="J89" s="1">
        <v>20</v>
      </c>
      <c r="K89" s="1">
        <v>40</v>
      </c>
      <c r="L89" s="1">
        <v>40</v>
      </c>
      <c r="M89" s="3">
        <v>45748</v>
      </c>
      <c r="N89" s="1" t="s">
        <v>33</v>
      </c>
      <c r="O89" s="1" t="s">
        <v>34</v>
      </c>
      <c r="P89" s="1" t="s">
        <v>34</v>
      </c>
      <c r="Q89" s="4" t="s">
        <v>35</v>
      </c>
      <c r="R89" s="4"/>
      <c r="S89" s="4"/>
      <c r="T89" s="4"/>
    </row>
    <row r="90" spans="1:20" x14ac:dyDescent="0.3">
      <c r="A90" s="9" t="s">
        <v>111</v>
      </c>
      <c r="B90" s="10"/>
      <c r="C90" s="64">
        <f>SUM(C91:C95)</f>
        <v>0</v>
      </c>
      <c r="D90" s="11">
        <f t="shared" ref="D90:F90" si="11">SUM(D91:D95)</f>
        <v>0</v>
      </c>
      <c r="E90" s="11">
        <f t="shared" si="11"/>
        <v>0</v>
      </c>
      <c r="F90" s="11">
        <f t="shared" si="11"/>
        <v>0</v>
      </c>
      <c r="G90" s="1" t="s">
        <v>44</v>
      </c>
      <c r="H90" s="1" t="s">
        <v>44</v>
      </c>
      <c r="I90" s="1" t="s">
        <v>44</v>
      </c>
      <c r="J90" s="1" t="s">
        <v>44</v>
      </c>
      <c r="K90" s="1" t="s">
        <v>44</v>
      </c>
      <c r="L90" s="1" t="s">
        <v>44</v>
      </c>
      <c r="M90" s="1" t="s">
        <v>44</v>
      </c>
      <c r="N90" s="1" t="s">
        <v>44</v>
      </c>
      <c r="O90" s="1" t="s">
        <v>44</v>
      </c>
      <c r="P90" s="1" t="s">
        <v>44</v>
      </c>
      <c r="Q90" s="1" t="s">
        <v>44</v>
      </c>
      <c r="R90" s="1"/>
      <c r="S90" s="1"/>
      <c r="T90" s="1"/>
    </row>
    <row r="91" spans="1:20" x14ac:dyDescent="0.3">
      <c r="A91" s="12" t="s">
        <v>112</v>
      </c>
      <c r="B91" s="13"/>
      <c r="C91" s="62">
        <v>0</v>
      </c>
      <c r="D91" s="14">
        <v>0</v>
      </c>
      <c r="E91" s="14">
        <v>0</v>
      </c>
      <c r="F91" s="14">
        <v>0</v>
      </c>
      <c r="G91" s="1" t="s">
        <v>32</v>
      </c>
      <c r="H91" s="1" t="s">
        <v>17</v>
      </c>
      <c r="I91" s="1">
        <v>0</v>
      </c>
      <c r="J91" s="1">
        <v>20</v>
      </c>
      <c r="K91" s="1">
        <v>40</v>
      </c>
      <c r="L91" s="1">
        <v>40</v>
      </c>
      <c r="M91" s="3">
        <v>45748</v>
      </c>
      <c r="N91" s="1" t="s">
        <v>33</v>
      </c>
      <c r="O91" s="1" t="s">
        <v>34</v>
      </c>
      <c r="P91" s="1" t="s">
        <v>34</v>
      </c>
      <c r="Q91" s="4" t="s">
        <v>35</v>
      </c>
      <c r="R91" s="4"/>
      <c r="S91" s="4"/>
      <c r="T91" s="4"/>
    </row>
    <row r="92" spans="1:20" x14ac:dyDescent="0.3">
      <c r="A92" s="12" t="s">
        <v>113</v>
      </c>
      <c r="B92" s="13"/>
      <c r="C92" s="62">
        <v>0</v>
      </c>
      <c r="D92" s="14">
        <v>0</v>
      </c>
      <c r="E92" s="14">
        <v>0</v>
      </c>
      <c r="F92" s="14">
        <v>0</v>
      </c>
      <c r="G92" s="1" t="s">
        <v>32</v>
      </c>
      <c r="H92" s="1" t="s">
        <v>17</v>
      </c>
      <c r="I92" s="1">
        <v>0</v>
      </c>
      <c r="J92" s="1">
        <v>20</v>
      </c>
      <c r="K92" s="1">
        <v>40</v>
      </c>
      <c r="L92" s="1">
        <v>40</v>
      </c>
      <c r="M92" s="3">
        <v>45748</v>
      </c>
      <c r="N92" s="1" t="s">
        <v>33</v>
      </c>
      <c r="O92" s="1" t="s">
        <v>34</v>
      </c>
      <c r="P92" s="1" t="s">
        <v>34</v>
      </c>
      <c r="Q92" s="4" t="s">
        <v>35</v>
      </c>
      <c r="R92" s="4"/>
      <c r="S92" s="4"/>
      <c r="T92" s="4"/>
    </row>
    <row r="93" spans="1:20" hidden="1" x14ac:dyDescent="0.3">
      <c r="A93" s="12" t="s">
        <v>114</v>
      </c>
      <c r="B93" s="13"/>
      <c r="C93" s="62">
        <v>0</v>
      </c>
      <c r="D93" s="14">
        <v>0</v>
      </c>
      <c r="E93" s="14">
        <v>0</v>
      </c>
      <c r="F93" s="14">
        <v>0</v>
      </c>
      <c r="G93" s="1" t="s">
        <v>32</v>
      </c>
      <c r="H93" s="1" t="s">
        <v>17</v>
      </c>
      <c r="I93" s="1">
        <v>0</v>
      </c>
      <c r="J93" s="1">
        <v>20</v>
      </c>
      <c r="K93" s="1">
        <v>40</v>
      </c>
      <c r="L93" s="1">
        <v>40</v>
      </c>
      <c r="M93" s="3">
        <v>45748</v>
      </c>
      <c r="N93" s="1" t="s">
        <v>33</v>
      </c>
      <c r="O93" s="1" t="s">
        <v>34</v>
      </c>
      <c r="P93" s="1" t="s">
        <v>34</v>
      </c>
      <c r="Q93" s="4" t="s">
        <v>35</v>
      </c>
      <c r="R93" s="4"/>
      <c r="S93" s="4"/>
      <c r="T93" s="4"/>
    </row>
    <row r="94" spans="1:20" x14ac:dyDescent="0.3">
      <c r="A94" s="12" t="s">
        <v>115</v>
      </c>
      <c r="B94" s="13"/>
      <c r="C94" s="62">
        <v>0</v>
      </c>
      <c r="D94" s="14">
        <v>0</v>
      </c>
      <c r="E94" s="14">
        <v>0</v>
      </c>
      <c r="F94" s="14">
        <v>0</v>
      </c>
      <c r="G94" s="1" t="s">
        <v>32</v>
      </c>
      <c r="H94" s="1" t="s">
        <v>17</v>
      </c>
      <c r="I94" s="1">
        <v>0</v>
      </c>
      <c r="J94" s="1">
        <v>20</v>
      </c>
      <c r="K94" s="1">
        <v>40</v>
      </c>
      <c r="L94" s="1">
        <v>40</v>
      </c>
      <c r="M94" s="3">
        <v>45748</v>
      </c>
      <c r="N94" s="1" t="s">
        <v>33</v>
      </c>
      <c r="O94" s="1" t="s">
        <v>34</v>
      </c>
      <c r="P94" s="1" t="s">
        <v>34</v>
      </c>
      <c r="Q94" s="4" t="s">
        <v>35</v>
      </c>
      <c r="R94" s="4"/>
      <c r="S94" s="4"/>
      <c r="T94" s="4"/>
    </row>
    <row r="95" spans="1:20" x14ac:dyDescent="0.3">
      <c r="A95" s="12" t="s">
        <v>148</v>
      </c>
      <c r="B95" s="13"/>
      <c r="C95" s="62">
        <v>0</v>
      </c>
      <c r="D95" s="14">
        <v>0</v>
      </c>
      <c r="E95" s="14">
        <v>0</v>
      </c>
      <c r="F95" s="14">
        <v>0</v>
      </c>
      <c r="G95" s="1" t="s">
        <v>32</v>
      </c>
      <c r="H95" s="1" t="s">
        <v>17</v>
      </c>
      <c r="I95" s="1">
        <v>0</v>
      </c>
      <c r="J95" s="1">
        <v>20</v>
      </c>
      <c r="K95" s="1">
        <v>40</v>
      </c>
      <c r="L95" s="1">
        <v>40</v>
      </c>
      <c r="M95" s="3">
        <v>45748</v>
      </c>
      <c r="N95" s="1" t="s">
        <v>33</v>
      </c>
      <c r="O95" s="1" t="s">
        <v>34</v>
      </c>
      <c r="P95" s="1" t="s">
        <v>34</v>
      </c>
      <c r="Q95" s="4" t="s">
        <v>35</v>
      </c>
      <c r="R95" s="4"/>
      <c r="S95" s="4"/>
      <c r="T95" s="4"/>
    </row>
    <row r="96" spans="1:20" x14ac:dyDescent="0.3">
      <c r="A96" s="9" t="s">
        <v>116</v>
      </c>
      <c r="B96" s="10"/>
      <c r="C96" s="64">
        <f>SUM(C97:C99)</f>
        <v>0</v>
      </c>
      <c r="D96" s="11">
        <f t="shared" ref="D96:F96" si="12">SUM(D97:D99)</f>
        <v>0</v>
      </c>
      <c r="E96" s="11">
        <f t="shared" si="12"/>
        <v>0</v>
      </c>
      <c r="F96" s="11">
        <f t="shared" si="12"/>
        <v>0</v>
      </c>
      <c r="G96" s="1" t="s">
        <v>44</v>
      </c>
      <c r="H96" s="1" t="s">
        <v>44</v>
      </c>
      <c r="I96" s="1" t="s">
        <v>44</v>
      </c>
      <c r="J96" s="1" t="s">
        <v>44</v>
      </c>
      <c r="K96" s="1" t="s">
        <v>44</v>
      </c>
      <c r="L96" s="1" t="s">
        <v>44</v>
      </c>
      <c r="M96" s="1" t="s">
        <v>44</v>
      </c>
      <c r="N96" s="1" t="s">
        <v>44</v>
      </c>
      <c r="O96" s="1" t="s">
        <v>44</v>
      </c>
      <c r="P96" s="1" t="s">
        <v>44</v>
      </c>
      <c r="Q96" s="1" t="s">
        <v>44</v>
      </c>
      <c r="R96" s="1"/>
      <c r="S96" s="1"/>
      <c r="T96" s="1"/>
    </row>
    <row r="97" spans="1:22" x14ac:dyDescent="0.3">
      <c r="A97" s="12" t="s">
        <v>117</v>
      </c>
      <c r="B97" s="13"/>
      <c r="C97" s="62">
        <v>0</v>
      </c>
      <c r="D97" s="14">
        <v>0</v>
      </c>
      <c r="E97" s="14">
        <v>0</v>
      </c>
      <c r="F97" s="14">
        <v>0</v>
      </c>
      <c r="G97" s="1" t="s">
        <v>32</v>
      </c>
      <c r="H97" s="1" t="s">
        <v>17</v>
      </c>
      <c r="I97" s="1">
        <v>0</v>
      </c>
      <c r="J97" s="1">
        <v>20</v>
      </c>
      <c r="K97" s="1">
        <v>40</v>
      </c>
      <c r="L97" s="1">
        <v>40</v>
      </c>
      <c r="M97" s="3">
        <v>45748</v>
      </c>
      <c r="N97" s="1" t="s">
        <v>33</v>
      </c>
      <c r="O97" s="1" t="s">
        <v>34</v>
      </c>
      <c r="P97" s="1" t="s">
        <v>34</v>
      </c>
      <c r="Q97" s="4" t="s">
        <v>35</v>
      </c>
      <c r="R97" s="4"/>
      <c r="S97" s="4"/>
      <c r="T97" s="4"/>
    </row>
    <row r="98" spans="1:22" x14ac:dyDescent="0.3">
      <c r="A98" s="12" t="s">
        <v>118</v>
      </c>
      <c r="B98" s="13"/>
      <c r="C98" s="62">
        <v>0</v>
      </c>
      <c r="D98" s="14">
        <v>0</v>
      </c>
      <c r="E98" s="14">
        <v>0</v>
      </c>
      <c r="F98" s="14">
        <v>0</v>
      </c>
      <c r="G98" s="1" t="s">
        <v>32</v>
      </c>
      <c r="H98" s="1" t="s">
        <v>17</v>
      </c>
      <c r="I98" s="1">
        <v>0</v>
      </c>
      <c r="J98" s="1">
        <v>20</v>
      </c>
      <c r="K98" s="1">
        <v>40</v>
      </c>
      <c r="L98" s="1">
        <v>40</v>
      </c>
      <c r="M98" s="3">
        <v>45748</v>
      </c>
      <c r="N98" s="1" t="s">
        <v>33</v>
      </c>
      <c r="O98" s="1" t="s">
        <v>34</v>
      </c>
      <c r="P98" s="1" t="s">
        <v>34</v>
      </c>
      <c r="Q98" s="4" t="s">
        <v>35</v>
      </c>
      <c r="R98" s="4"/>
      <c r="S98" s="4"/>
      <c r="T98" s="4"/>
    </row>
    <row r="99" spans="1:22" x14ac:dyDescent="0.3">
      <c r="A99" s="12" t="s">
        <v>161</v>
      </c>
      <c r="B99" s="13"/>
      <c r="C99" s="62">
        <v>0</v>
      </c>
      <c r="D99" s="14">
        <v>0</v>
      </c>
      <c r="E99" s="14">
        <v>0</v>
      </c>
      <c r="F99" s="14">
        <v>0</v>
      </c>
      <c r="G99" s="1" t="s">
        <v>32</v>
      </c>
      <c r="H99" s="1" t="s">
        <v>17</v>
      </c>
      <c r="I99" s="1">
        <v>0</v>
      </c>
      <c r="J99" s="1">
        <v>20</v>
      </c>
      <c r="K99" s="1">
        <v>40</v>
      </c>
      <c r="L99" s="1">
        <v>40</v>
      </c>
      <c r="M99" s="3">
        <v>45748</v>
      </c>
      <c r="N99" s="1" t="s">
        <v>33</v>
      </c>
      <c r="O99" s="1" t="s">
        <v>34</v>
      </c>
      <c r="P99" s="1" t="s">
        <v>34</v>
      </c>
      <c r="Q99" s="4" t="s">
        <v>35</v>
      </c>
      <c r="R99" s="4"/>
      <c r="S99" s="4"/>
      <c r="T99" s="4"/>
    </row>
    <row r="100" spans="1:22" x14ac:dyDescent="0.3">
      <c r="A100" s="9" t="s">
        <v>123</v>
      </c>
      <c r="B100" s="10"/>
      <c r="C100" s="64">
        <f>C101</f>
        <v>0</v>
      </c>
      <c r="D100" s="11">
        <f t="shared" ref="D100:F100" si="13">D101</f>
        <v>0</v>
      </c>
      <c r="E100" s="11">
        <f t="shared" si="13"/>
        <v>0</v>
      </c>
      <c r="F100" s="11">
        <f t="shared" si="13"/>
        <v>0</v>
      </c>
      <c r="G100" s="1" t="s">
        <v>44</v>
      </c>
      <c r="H100" s="1" t="s">
        <v>44</v>
      </c>
      <c r="I100" s="1" t="s">
        <v>44</v>
      </c>
      <c r="J100" s="1" t="s">
        <v>44</v>
      </c>
      <c r="K100" s="1" t="s">
        <v>44</v>
      </c>
      <c r="L100" s="1" t="s">
        <v>44</v>
      </c>
      <c r="M100" s="1" t="s">
        <v>44</v>
      </c>
      <c r="N100" s="1" t="s">
        <v>44</v>
      </c>
      <c r="O100" s="1" t="s">
        <v>44</v>
      </c>
      <c r="P100" s="1" t="s">
        <v>44</v>
      </c>
      <c r="Q100" s="1" t="s">
        <v>44</v>
      </c>
      <c r="R100" s="1"/>
      <c r="S100" s="1"/>
      <c r="T100" s="1"/>
    </row>
    <row r="101" spans="1:22" x14ac:dyDescent="0.3">
      <c r="A101" s="12" t="s">
        <v>124</v>
      </c>
      <c r="B101" s="13"/>
      <c r="C101" s="62">
        <v>0</v>
      </c>
      <c r="D101" s="14">
        <v>0</v>
      </c>
      <c r="E101" s="14">
        <v>0</v>
      </c>
      <c r="F101" s="14">
        <v>0</v>
      </c>
      <c r="G101" s="1" t="s">
        <v>32</v>
      </c>
      <c r="H101" s="1" t="s">
        <v>17</v>
      </c>
      <c r="I101" s="1">
        <v>0</v>
      </c>
      <c r="J101" s="1">
        <v>20</v>
      </c>
      <c r="K101" s="1">
        <v>40</v>
      </c>
      <c r="L101" s="1">
        <v>40</v>
      </c>
      <c r="M101" s="3">
        <v>45748</v>
      </c>
      <c r="N101" s="1" t="s">
        <v>33</v>
      </c>
      <c r="O101" s="1" t="s">
        <v>34</v>
      </c>
      <c r="P101" s="1" t="s">
        <v>34</v>
      </c>
      <c r="Q101" s="4" t="s">
        <v>35</v>
      </c>
      <c r="R101" s="4"/>
      <c r="S101" s="4"/>
      <c r="T101" s="4"/>
    </row>
    <row r="102" spans="1:22" x14ac:dyDescent="0.3">
      <c r="A102" s="12" t="s">
        <v>162</v>
      </c>
      <c r="B102" s="13"/>
      <c r="C102" s="62">
        <v>0</v>
      </c>
      <c r="D102" s="14">
        <v>0</v>
      </c>
      <c r="E102" s="14">
        <v>0</v>
      </c>
      <c r="F102" s="14">
        <v>0</v>
      </c>
      <c r="G102" s="1" t="s">
        <v>32</v>
      </c>
      <c r="H102" s="1" t="s">
        <v>17</v>
      </c>
      <c r="I102" s="1">
        <v>0</v>
      </c>
      <c r="J102" s="1">
        <v>20</v>
      </c>
      <c r="K102" s="1">
        <v>40</v>
      </c>
      <c r="L102" s="1">
        <v>40</v>
      </c>
      <c r="M102" s="3">
        <v>45748</v>
      </c>
      <c r="N102" s="1" t="s">
        <v>33</v>
      </c>
      <c r="O102" s="1" t="s">
        <v>34</v>
      </c>
      <c r="P102" s="1" t="s">
        <v>34</v>
      </c>
      <c r="Q102" s="4" t="s">
        <v>35</v>
      </c>
      <c r="R102" s="4"/>
      <c r="S102" s="4"/>
      <c r="T102" s="4"/>
    </row>
    <row r="103" spans="1:22" x14ac:dyDescent="0.3">
      <c r="A103" s="6" t="s">
        <v>119</v>
      </c>
      <c r="B103" s="7"/>
      <c r="C103" s="63">
        <f>C104+C108+C112+C114</f>
        <v>0</v>
      </c>
      <c r="D103" s="8">
        <f t="shared" ref="D103:F103" si="14">D104+D108+D112+D114</f>
        <v>0</v>
      </c>
      <c r="E103" s="8">
        <f t="shared" si="14"/>
        <v>0</v>
      </c>
      <c r="F103" s="8">
        <f t="shared" si="14"/>
        <v>0</v>
      </c>
      <c r="G103" s="1" t="s">
        <v>44</v>
      </c>
      <c r="H103" s="1" t="s">
        <v>44</v>
      </c>
      <c r="I103" s="1" t="s">
        <v>44</v>
      </c>
      <c r="J103" s="1" t="s">
        <v>44</v>
      </c>
      <c r="K103" s="1" t="s">
        <v>44</v>
      </c>
      <c r="L103" s="1" t="s">
        <v>44</v>
      </c>
      <c r="M103" s="1" t="s">
        <v>44</v>
      </c>
      <c r="N103" s="1" t="s">
        <v>44</v>
      </c>
      <c r="O103" s="1" t="s">
        <v>44</v>
      </c>
      <c r="P103" s="1" t="s">
        <v>44</v>
      </c>
      <c r="Q103" s="1" t="s">
        <v>44</v>
      </c>
      <c r="R103" s="1"/>
      <c r="S103" s="1"/>
      <c r="T103" s="1"/>
      <c r="V103" s="53">
        <f>151570-C103</f>
        <v>151570</v>
      </c>
    </row>
    <row r="104" spans="1:22" x14ac:dyDescent="0.3">
      <c r="A104" s="9" t="s">
        <v>120</v>
      </c>
      <c r="B104" s="10"/>
      <c r="C104" s="64">
        <f>SUM(C105:C107)</f>
        <v>0</v>
      </c>
      <c r="D104" s="11">
        <f t="shared" ref="D104:F104" si="15">SUM(D105:D107)</f>
        <v>0</v>
      </c>
      <c r="E104" s="11">
        <f t="shared" si="15"/>
        <v>0</v>
      </c>
      <c r="F104" s="11">
        <f t="shared" si="15"/>
        <v>0</v>
      </c>
      <c r="G104" s="1" t="s">
        <v>44</v>
      </c>
      <c r="H104" s="1" t="s">
        <v>44</v>
      </c>
      <c r="I104" s="1" t="s">
        <v>44</v>
      </c>
      <c r="J104" s="1" t="s">
        <v>44</v>
      </c>
      <c r="K104" s="1" t="s">
        <v>44</v>
      </c>
      <c r="L104" s="1" t="s">
        <v>44</v>
      </c>
      <c r="M104" s="1" t="s">
        <v>44</v>
      </c>
      <c r="N104" s="1" t="s">
        <v>44</v>
      </c>
      <c r="O104" s="1" t="s">
        <v>44</v>
      </c>
      <c r="P104" s="1" t="s">
        <v>44</v>
      </c>
      <c r="Q104" s="1" t="s">
        <v>44</v>
      </c>
      <c r="R104" s="1"/>
      <c r="S104" s="1"/>
      <c r="T104" s="1"/>
      <c r="V104" s="53"/>
    </row>
    <row r="105" spans="1:22" x14ac:dyDescent="0.3">
      <c r="A105" s="12" t="s">
        <v>121</v>
      </c>
      <c r="B105" s="13"/>
      <c r="C105" s="62">
        <v>0</v>
      </c>
      <c r="D105" s="14">
        <v>0</v>
      </c>
      <c r="E105" s="14">
        <v>0</v>
      </c>
      <c r="F105" s="14">
        <v>0</v>
      </c>
      <c r="G105" s="1" t="s">
        <v>32</v>
      </c>
      <c r="H105" s="1" t="s">
        <v>17</v>
      </c>
      <c r="I105" s="1">
        <v>0</v>
      </c>
      <c r="J105" s="1">
        <v>20</v>
      </c>
      <c r="K105" s="1">
        <v>40</v>
      </c>
      <c r="L105" s="1">
        <v>40</v>
      </c>
      <c r="M105" s="3">
        <v>45748</v>
      </c>
      <c r="N105" s="1" t="s">
        <v>33</v>
      </c>
      <c r="O105" s="1" t="s">
        <v>34</v>
      </c>
      <c r="P105" s="1" t="s">
        <v>34</v>
      </c>
      <c r="Q105" s="4" t="s">
        <v>35</v>
      </c>
      <c r="R105" s="4"/>
      <c r="S105" s="4"/>
      <c r="T105" s="4"/>
    </row>
    <row r="106" spans="1:22" x14ac:dyDescent="0.3">
      <c r="A106" s="12" t="s">
        <v>122</v>
      </c>
      <c r="B106" s="13"/>
      <c r="C106" s="62">
        <v>0</v>
      </c>
      <c r="D106" s="14">
        <v>0</v>
      </c>
      <c r="E106" s="14">
        <v>0</v>
      </c>
      <c r="F106" s="14">
        <v>0</v>
      </c>
      <c r="G106" s="1" t="s">
        <v>32</v>
      </c>
      <c r="H106" s="1" t="s">
        <v>17</v>
      </c>
      <c r="I106" s="1">
        <v>0</v>
      </c>
      <c r="J106" s="1">
        <v>20</v>
      </c>
      <c r="K106" s="1">
        <v>40</v>
      </c>
      <c r="L106" s="1">
        <v>40</v>
      </c>
      <c r="M106" s="3">
        <v>45748</v>
      </c>
      <c r="N106" s="1" t="s">
        <v>33</v>
      </c>
      <c r="O106" s="1" t="s">
        <v>34</v>
      </c>
      <c r="P106" s="1" t="s">
        <v>34</v>
      </c>
      <c r="Q106" s="4" t="s">
        <v>35</v>
      </c>
      <c r="R106" s="4"/>
      <c r="S106" s="4"/>
      <c r="T106" s="4"/>
    </row>
    <row r="107" spans="1:22" x14ac:dyDescent="0.3">
      <c r="A107" s="12" t="s">
        <v>125</v>
      </c>
      <c r="B107" s="13"/>
      <c r="C107" s="62">
        <v>0</v>
      </c>
      <c r="D107" s="14">
        <v>0</v>
      </c>
      <c r="E107" s="14">
        <v>0</v>
      </c>
      <c r="F107" s="14">
        <v>0</v>
      </c>
      <c r="G107" s="1" t="s">
        <v>32</v>
      </c>
      <c r="H107" s="1" t="s">
        <v>17</v>
      </c>
      <c r="I107" s="1">
        <v>0</v>
      </c>
      <c r="J107" s="1">
        <v>20</v>
      </c>
      <c r="K107" s="1">
        <v>40</v>
      </c>
      <c r="L107" s="1">
        <v>40</v>
      </c>
      <c r="M107" s="3">
        <v>45748</v>
      </c>
      <c r="N107" s="1" t="s">
        <v>33</v>
      </c>
      <c r="O107" s="1" t="s">
        <v>34</v>
      </c>
      <c r="P107" s="1" t="s">
        <v>34</v>
      </c>
      <c r="Q107" s="4" t="s">
        <v>35</v>
      </c>
      <c r="R107" s="4"/>
      <c r="S107" s="4"/>
      <c r="T107" s="4"/>
    </row>
    <row r="108" spans="1:22" x14ac:dyDescent="0.3">
      <c r="A108" s="9" t="s">
        <v>126</v>
      </c>
      <c r="B108" s="10"/>
      <c r="C108" s="64">
        <f>C109</f>
        <v>0</v>
      </c>
      <c r="D108" s="11">
        <f t="shared" ref="D108:F108" si="16">D109</f>
        <v>0</v>
      </c>
      <c r="E108" s="11">
        <f t="shared" si="16"/>
        <v>0</v>
      </c>
      <c r="F108" s="11">
        <f t="shared" si="16"/>
        <v>0</v>
      </c>
      <c r="G108" s="1" t="s">
        <v>44</v>
      </c>
      <c r="H108" s="1" t="s">
        <v>44</v>
      </c>
      <c r="I108" s="1" t="s">
        <v>44</v>
      </c>
      <c r="J108" s="1" t="s">
        <v>44</v>
      </c>
      <c r="K108" s="1" t="s">
        <v>44</v>
      </c>
      <c r="L108" s="1" t="s">
        <v>44</v>
      </c>
      <c r="M108" s="1" t="s">
        <v>44</v>
      </c>
      <c r="N108" s="1" t="s">
        <v>44</v>
      </c>
      <c r="O108" s="1" t="s">
        <v>44</v>
      </c>
      <c r="P108" s="1" t="s">
        <v>44</v>
      </c>
      <c r="Q108" s="1" t="s">
        <v>44</v>
      </c>
      <c r="R108" s="1"/>
      <c r="S108" s="1"/>
      <c r="T108" s="1"/>
    </row>
    <row r="109" spans="1:22" x14ac:dyDescent="0.3">
      <c r="A109" s="12" t="s">
        <v>155</v>
      </c>
      <c r="B109" s="13"/>
      <c r="C109" s="62">
        <v>0</v>
      </c>
      <c r="D109" s="14">
        <v>0</v>
      </c>
      <c r="E109" s="14">
        <v>0</v>
      </c>
      <c r="F109" s="14">
        <v>0</v>
      </c>
      <c r="G109" s="1" t="s">
        <v>32</v>
      </c>
      <c r="H109" s="1" t="s">
        <v>17</v>
      </c>
      <c r="I109" s="1">
        <v>0</v>
      </c>
      <c r="J109" s="1">
        <v>20</v>
      </c>
      <c r="K109" s="1">
        <v>40</v>
      </c>
      <c r="L109" s="1">
        <v>40</v>
      </c>
      <c r="M109" s="3">
        <v>45748</v>
      </c>
      <c r="N109" s="1" t="s">
        <v>33</v>
      </c>
      <c r="O109" s="1" t="s">
        <v>34</v>
      </c>
      <c r="P109" s="1" t="s">
        <v>34</v>
      </c>
      <c r="Q109" s="4" t="s">
        <v>35</v>
      </c>
      <c r="R109" s="4"/>
      <c r="S109" s="4"/>
      <c r="T109" s="4"/>
    </row>
    <row r="110" spans="1:22" x14ac:dyDescent="0.3">
      <c r="A110" s="12" t="s">
        <v>163</v>
      </c>
      <c r="B110" s="13"/>
      <c r="C110" s="62">
        <v>0</v>
      </c>
      <c r="D110" s="14">
        <v>0</v>
      </c>
      <c r="E110" s="14">
        <v>0</v>
      </c>
      <c r="F110" s="14">
        <v>0</v>
      </c>
      <c r="G110" s="1" t="s">
        <v>32</v>
      </c>
      <c r="H110" s="1" t="s">
        <v>17</v>
      </c>
      <c r="I110" s="1">
        <v>0</v>
      </c>
      <c r="J110" s="1">
        <v>20</v>
      </c>
      <c r="K110" s="1">
        <v>40</v>
      </c>
      <c r="L110" s="1">
        <v>40</v>
      </c>
      <c r="M110" s="3">
        <v>45748</v>
      </c>
      <c r="N110" s="1" t="s">
        <v>33</v>
      </c>
      <c r="O110" s="1" t="s">
        <v>34</v>
      </c>
      <c r="P110" s="1" t="s">
        <v>34</v>
      </c>
      <c r="Q110" s="4" t="s">
        <v>35</v>
      </c>
      <c r="R110" s="4"/>
      <c r="S110" s="4"/>
      <c r="T110" s="4"/>
    </row>
    <row r="111" spans="1:22" x14ac:dyDescent="0.3">
      <c r="A111" s="12" t="s">
        <v>164</v>
      </c>
      <c r="B111" s="13"/>
      <c r="C111" s="62">
        <v>0</v>
      </c>
      <c r="D111" s="14">
        <v>0</v>
      </c>
      <c r="E111" s="14">
        <v>0</v>
      </c>
      <c r="F111" s="14">
        <v>0</v>
      </c>
      <c r="G111" s="1" t="s">
        <v>32</v>
      </c>
      <c r="H111" s="1" t="s">
        <v>17</v>
      </c>
      <c r="I111" s="1">
        <v>0</v>
      </c>
      <c r="J111" s="1">
        <v>20</v>
      </c>
      <c r="K111" s="1">
        <v>40</v>
      </c>
      <c r="L111" s="1">
        <v>40</v>
      </c>
      <c r="M111" s="3">
        <v>45748</v>
      </c>
      <c r="N111" s="1" t="s">
        <v>33</v>
      </c>
      <c r="O111" s="1" t="s">
        <v>34</v>
      </c>
      <c r="P111" s="1" t="s">
        <v>34</v>
      </c>
      <c r="Q111" s="4" t="s">
        <v>35</v>
      </c>
      <c r="R111" s="4"/>
      <c r="S111" s="4"/>
      <c r="T111" s="4"/>
    </row>
    <row r="112" spans="1:22" x14ac:dyDescent="0.3">
      <c r="A112" s="9" t="s">
        <v>131</v>
      </c>
      <c r="B112" s="13"/>
      <c r="C112" s="64">
        <f>C113</f>
        <v>0</v>
      </c>
      <c r="D112" s="11">
        <f t="shared" ref="D112:F112" si="17">D113</f>
        <v>0</v>
      </c>
      <c r="E112" s="11">
        <f t="shared" si="17"/>
        <v>0</v>
      </c>
      <c r="F112" s="11">
        <f t="shared" si="17"/>
        <v>0</v>
      </c>
      <c r="G112" s="1" t="s">
        <v>44</v>
      </c>
      <c r="H112" s="1" t="s">
        <v>44</v>
      </c>
      <c r="I112" s="1" t="s">
        <v>44</v>
      </c>
      <c r="J112" s="1" t="s">
        <v>44</v>
      </c>
      <c r="K112" s="1" t="s">
        <v>44</v>
      </c>
      <c r="L112" s="1" t="s">
        <v>44</v>
      </c>
      <c r="M112" s="1" t="s">
        <v>44</v>
      </c>
      <c r="N112" s="1" t="s">
        <v>44</v>
      </c>
      <c r="O112" s="1" t="s">
        <v>44</v>
      </c>
      <c r="P112" s="1" t="s">
        <v>44</v>
      </c>
      <c r="Q112" s="1" t="s">
        <v>44</v>
      </c>
      <c r="R112" s="1"/>
      <c r="S112" s="4"/>
      <c r="T112" s="4"/>
    </row>
    <row r="113" spans="1:24" x14ac:dyDescent="0.3">
      <c r="A113" s="44" t="s">
        <v>149</v>
      </c>
      <c r="B113" s="13"/>
      <c r="C113" s="62">
        <v>0</v>
      </c>
      <c r="D113" s="14">
        <v>0</v>
      </c>
      <c r="E113" s="14">
        <v>0</v>
      </c>
      <c r="F113" s="14">
        <v>0</v>
      </c>
      <c r="G113" s="1" t="s">
        <v>32</v>
      </c>
      <c r="H113" s="1" t="s">
        <v>17</v>
      </c>
      <c r="I113" s="1">
        <v>0</v>
      </c>
      <c r="J113" s="1">
        <v>20</v>
      </c>
      <c r="K113" s="1">
        <v>40</v>
      </c>
      <c r="L113" s="1">
        <v>40</v>
      </c>
      <c r="M113" s="3">
        <v>45748</v>
      </c>
      <c r="N113" s="1" t="s">
        <v>33</v>
      </c>
      <c r="O113" s="1" t="s">
        <v>34</v>
      </c>
      <c r="P113" s="1" t="s">
        <v>34</v>
      </c>
      <c r="Q113" s="4" t="s">
        <v>35</v>
      </c>
      <c r="R113" s="4"/>
      <c r="S113" s="4"/>
      <c r="T113" s="4"/>
      <c r="X113" s="55">
        <f>C116+V103+V53+V8</f>
        <v>8618576.2300000004</v>
      </c>
    </row>
    <row r="114" spans="1:24" x14ac:dyDescent="0.3">
      <c r="A114" s="9" t="s">
        <v>132</v>
      </c>
      <c r="B114" s="13"/>
      <c r="C114" s="64">
        <f>C115</f>
        <v>0</v>
      </c>
      <c r="D114" s="11">
        <f t="shared" ref="D114:F114" si="18">D115</f>
        <v>0</v>
      </c>
      <c r="E114" s="11">
        <f t="shared" si="18"/>
        <v>0</v>
      </c>
      <c r="F114" s="11">
        <f t="shared" si="18"/>
        <v>0</v>
      </c>
      <c r="G114" s="1" t="s">
        <v>44</v>
      </c>
      <c r="H114" s="1" t="s">
        <v>44</v>
      </c>
      <c r="I114" s="1" t="s">
        <v>44</v>
      </c>
      <c r="J114" s="1" t="s">
        <v>44</v>
      </c>
      <c r="K114" s="1" t="s">
        <v>44</v>
      </c>
      <c r="L114" s="1" t="s">
        <v>44</v>
      </c>
      <c r="M114" s="1" t="s">
        <v>44</v>
      </c>
      <c r="N114" s="1" t="s">
        <v>44</v>
      </c>
      <c r="O114" s="1" t="s">
        <v>44</v>
      </c>
      <c r="P114" s="1" t="s">
        <v>44</v>
      </c>
      <c r="Q114" s="1" t="s">
        <v>44</v>
      </c>
      <c r="R114" s="1"/>
      <c r="S114" s="4"/>
      <c r="T114" s="4"/>
      <c r="X114" s="53">
        <f>X113+506295.45</f>
        <v>9124871.6799999997</v>
      </c>
    </row>
    <row r="115" spans="1:24" x14ac:dyDescent="0.3">
      <c r="A115" s="44" t="s">
        <v>150</v>
      </c>
      <c r="B115" s="13"/>
      <c r="C115" s="62">
        <v>0</v>
      </c>
      <c r="D115" s="14">
        <v>0</v>
      </c>
      <c r="E115" s="14">
        <v>0</v>
      </c>
      <c r="F115" s="14">
        <v>0</v>
      </c>
      <c r="G115" s="1" t="s">
        <v>32</v>
      </c>
      <c r="H115" s="1" t="s">
        <v>17</v>
      </c>
      <c r="I115" s="1">
        <v>0</v>
      </c>
      <c r="J115" s="1">
        <v>20</v>
      </c>
      <c r="K115" s="1">
        <v>40</v>
      </c>
      <c r="L115" s="1">
        <v>40</v>
      </c>
      <c r="M115" s="3">
        <v>45748</v>
      </c>
      <c r="N115" s="1" t="s">
        <v>33</v>
      </c>
      <c r="O115" s="1" t="s">
        <v>34</v>
      </c>
      <c r="P115" s="1" t="s">
        <v>34</v>
      </c>
      <c r="Q115" s="4" t="s">
        <v>35</v>
      </c>
      <c r="R115" s="4"/>
      <c r="S115" s="4"/>
      <c r="T115" s="4"/>
    </row>
    <row r="116" spans="1:24" x14ac:dyDescent="0.3">
      <c r="A116" s="35" t="s">
        <v>127</v>
      </c>
      <c r="B116" s="7"/>
      <c r="C116" s="63">
        <f>C7+C53+C103</f>
        <v>900000</v>
      </c>
      <c r="D116" s="8">
        <f>D7+D53+D103</f>
        <v>0</v>
      </c>
      <c r="E116" s="8">
        <f>E7+E53+E103</f>
        <v>0</v>
      </c>
      <c r="F116" s="8">
        <f>F7+F53+F103</f>
        <v>0</v>
      </c>
      <c r="G116" s="1" t="s">
        <v>44</v>
      </c>
      <c r="H116" s="1" t="s">
        <v>44</v>
      </c>
      <c r="I116" s="1" t="s">
        <v>44</v>
      </c>
      <c r="J116" s="1" t="s">
        <v>44</v>
      </c>
      <c r="K116" s="1" t="s">
        <v>44</v>
      </c>
      <c r="L116" s="1" t="s">
        <v>44</v>
      </c>
      <c r="M116" s="1" t="s">
        <v>44</v>
      </c>
      <c r="N116" s="1" t="s">
        <v>44</v>
      </c>
      <c r="O116" s="1" t="s">
        <v>44</v>
      </c>
      <c r="P116" s="1" t="s">
        <v>44</v>
      </c>
      <c r="Q116" s="1" t="s">
        <v>44</v>
      </c>
      <c r="R116" s="1"/>
      <c r="S116" s="4"/>
      <c r="T116" s="4"/>
      <c r="V116" s="53">
        <f>X114-X116</f>
        <v>1406295.4499999993</v>
      </c>
      <c r="X116" s="55">
        <f>X113-C116</f>
        <v>7718576.2300000004</v>
      </c>
    </row>
    <row r="117" spans="1:24" x14ac:dyDescent="0.3">
      <c r="D117" s="5"/>
      <c r="E117" s="5"/>
      <c r="F117" s="2"/>
      <c r="G117" s="2"/>
      <c r="H117" s="2"/>
      <c r="I117" s="2"/>
      <c r="J117" s="2"/>
      <c r="K117" s="2"/>
      <c r="L117" s="2"/>
      <c r="M117" s="17"/>
      <c r="N117" s="2"/>
      <c r="O117" s="2"/>
      <c r="P117" s="2"/>
      <c r="Q117" s="18"/>
      <c r="R117" s="15"/>
      <c r="S117" s="15"/>
      <c r="T117" s="16"/>
    </row>
    <row r="118" spans="1:24" x14ac:dyDescent="0.3">
      <c r="B118" s="38" t="s">
        <v>134</v>
      </c>
      <c r="D118" s="5"/>
      <c r="E118" s="5"/>
      <c r="F118" s="2"/>
      <c r="G118" s="2"/>
      <c r="H118" s="2"/>
      <c r="I118" s="2"/>
      <c r="J118" s="2"/>
      <c r="K118" s="2"/>
      <c r="L118" s="2"/>
      <c r="M118" s="17"/>
      <c r="N118" s="2"/>
      <c r="O118" s="2"/>
      <c r="P118" s="2"/>
      <c r="Q118" s="18"/>
      <c r="R118" s="15"/>
      <c r="S118" s="15"/>
      <c r="T118" s="16"/>
    </row>
    <row r="119" spans="1:24" x14ac:dyDescent="0.3">
      <c r="B119" s="39" t="s">
        <v>135</v>
      </c>
      <c r="C119" s="66">
        <v>0</v>
      </c>
      <c r="D119" s="5"/>
      <c r="E119" s="5"/>
      <c r="F119" s="2"/>
      <c r="G119" s="2"/>
      <c r="H119" s="2"/>
      <c r="I119" s="2"/>
      <c r="J119" s="2"/>
      <c r="K119" s="2"/>
      <c r="L119" s="2"/>
      <c r="M119" s="17"/>
      <c r="N119" s="2"/>
      <c r="O119" s="2"/>
      <c r="P119" s="2"/>
      <c r="Q119" s="18"/>
      <c r="R119" s="15"/>
      <c r="S119" s="15"/>
      <c r="T119" s="16"/>
    </row>
    <row r="120" spans="1:24" x14ac:dyDescent="0.3">
      <c r="B120" s="39" t="s">
        <v>136</v>
      </c>
      <c r="C120" s="66">
        <v>0</v>
      </c>
      <c r="D120" s="5"/>
      <c r="E120" s="54"/>
      <c r="F120" s="52"/>
      <c r="G120" s="2"/>
      <c r="H120" s="2"/>
      <c r="I120" s="2"/>
      <c r="J120" s="2"/>
      <c r="K120" s="2"/>
      <c r="L120" s="2"/>
      <c r="M120" s="17"/>
      <c r="N120" s="2"/>
      <c r="O120" s="2"/>
      <c r="P120" s="2"/>
      <c r="Q120" s="18"/>
      <c r="R120" s="15"/>
      <c r="S120" s="15"/>
      <c r="T120" s="16"/>
    </row>
    <row r="121" spans="1:24" x14ac:dyDescent="0.3">
      <c r="B121" s="39" t="s">
        <v>137</v>
      </c>
      <c r="C121" s="66">
        <f>C116</f>
        <v>900000</v>
      </c>
      <c r="D121" s="5"/>
      <c r="E121" s="54"/>
      <c r="F121" s="2"/>
      <c r="G121" s="52"/>
      <c r="H121" s="2"/>
      <c r="I121" s="2"/>
      <c r="J121" s="2"/>
      <c r="K121" s="2"/>
      <c r="L121" s="2"/>
      <c r="M121" s="17"/>
      <c r="N121" s="2"/>
      <c r="O121" s="2"/>
      <c r="P121" s="2"/>
      <c r="Q121" s="18"/>
      <c r="R121" s="15"/>
      <c r="S121" s="15"/>
      <c r="T121" s="16"/>
    </row>
    <row r="122" spans="1:24" x14ac:dyDescent="0.3">
      <c r="B122" s="41" t="s">
        <v>127</v>
      </c>
      <c r="C122" s="66">
        <f>SUM(C119:C121)</f>
        <v>900000</v>
      </c>
      <c r="D122" s="5"/>
      <c r="E122" s="54"/>
      <c r="F122" s="2"/>
      <c r="G122" s="2"/>
      <c r="H122" s="2"/>
      <c r="I122" s="2"/>
      <c r="J122" s="2"/>
      <c r="K122" s="2"/>
      <c r="L122" s="2"/>
      <c r="M122" s="17"/>
      <c r="N122" s="2"/>
      <c r="O122" s="2"/>
      <c r="P122" s="2"/>
      <c r="Q122" s="18"/>
      <c r="R122" s="15"/>
      <c r="S122" s="15"/>
      <c r="T122" s="16"/>
    </row>
    <row r="123" spans="1:24" x14ac:dyDescent="0.3">
      <c r="D123" s="5"/>
      <c r="E123" s="5"/>
      <c r="F123" s="2"/>
      <c r="G123" s="2"/>
      <c r="H123" s="2"/>
      <c r="I123" s="2"/>
      <c r="J123" s="2"/>
      <c r="K123" s="2"/>
      <c r="L123" s="2"/>
      <c r="M123" s="17"/>
      <c r="N123" s="2"/>
      <c r="O123" s="2"/>
      <c r="P123" s="2"/>
      <c r="Q123" s="18"/>
      <c r="R123" s="15"/>
      <c r="S123" s="15"/>
      <c r="T123" s="16"/>
    </row>
    <row r="124" spans="1:24" x14ac:dyDescent="0.3">
      <c r="B124" s="45"/>
      <c r="D124" s="5"/>
      <c r="E124" s="5"/>
      <c r="F124" s="2"/>
      <c r="G124" s="2"/>
      <c r="H124" s="2"/>
      <c r="I124" s="2"/>
      <c r="J124" s="2"/>
      <c r="K124" s="2"/>
      <c r="L124" s="2"/>
      <c r="M124" s="17"/>
      <c r="N124" s="2"/>
      <c r="O124" s="2"/>
      <c r="P124" s="2"/>
      <c r="Q124" s="18"/>
      <c r="R124" s="15"/>
      <c r="S124" s="15"/>
      <c r="T124" s="16"/>
    </row>
    <row r="125" spans="1:24" ht="15" thickBot="1" x14ac:dyDescent="0.35">
      <c r="D125" s="46"/>
      <c r="E125" s="46"/>
      <c r="F125" s="46"/>
      <c r="G125" s="46"/>
      <c r="H125" s="46"/>
      <c r="I125" s="46"/>
      <c r="J125" s="46"/>
      <c r="K125" s="46"/>
      <c r="L125" s="72"/>
      <c r="M125" s="72"/>
      <c r="N125" s="72"/>
      <c r="O125" s="72"/>
      <c r="P125" s="46"/>
      <c r="Q125" s="46"/>
      <c r="R125" s="46"/>
      <c r="S125" s="46"/>
      <c r="T125" s="46"/>
    </row>
    <row r="126" spans="1:24" ht="14.4" customHeight="1" x14ac:dyDescent="0.3">
      <c r="B126" s="24" t="s">
        <v>15</v>
      </c>
      <c r="C126" s="25"/>
      <c r="D126" s="25"/>
      <c r="E126" s="25"/>
      <c r="F126" s="25"/>
      <c r="G126" s="25"/>
      <c r="H126" s="25"/>
      <c r="I126" s="18"/>
      <c r="J126" s="2"/>
      <c r="K126" s="2"/>
      <c r="L126" s="2"/>
      <c r="M126" s="2"/>
      <c r="N126" s="2"/>
      <c r="O126" s="2"/>
      <c r="P126" s="2"/>
      <c r="Q126" s="2"/>
      <c r="R126" s="2"/>
    </row>
    <row r="127" spans="1:24" ht="15" customHeight="1" thickBot="1" x14ac:dyDescent="0.35">
      <c r="B127" s="26"/>
      <c r="C127" s="27"/>
      <c r="D127" s="27"/>
      <c r="E127" s="27"/>
      <c r="F127" s="27"/>
      <c r="G127" s="27"/>
      <c r="H127" s="27"/>
      <c r="I127" s="18"/>
      <c r="J127" s="2"/>
      <c r="K127" s="2"/>
      <c r="L127" s="2"/>
      <c r="M127" s="2"/>
      <c r="N127" s="2"/>
      <c r="O127" s="2"/>
      <c r="P127" s="2"/>
      <c r="Q127" s="2"/>
      <c r="R127" s="2"/>
    </row>
    <row r="128" spans="1:24" ht="15" customHeight="1" thickBot="1" x14ac:dyDescent="0.35">
      <c r="B128" s="28" t="s">
        <v>16</v>
      </c>
      <c r="C128" s="29"/>
      <c r="D128" s="29"/>
      <c r="E128" s="29"/>
      <c r="F128" s="29"/>
      <c r="G128" s="29"/>
      <c r="H128" s="29"/>
      <c r="I128" s="18"/>
      <c r="J128" s="2"/>
      <c r="K128" s="2"/>
      <c r="L128" s="2"/>
      <c r="M128" s="2"/>
      <c r="N128" s="2"/>
      <c r="O128" s="2"/>
      <c r="P128" s="2"/>
      <c r="Q128" s="2"/>
      <c r="R128" s="2"/>
    </row>
    <row r="129" spans="2:20" ht="18" customHeight="1" thickBot="1" x14ac:dyDescent="0.35">
      <c r="B129" s="30" t="s">
        <v>17</v>
      </c>
      <c r="C129" s="31"/>
      <c r="D129" s="30" t="s">
        <v>18</v>
      </c>
      <c r="E129" s="32"/>
      <c r="F129" s="32"/>
      <c r="G129" s="32"/>
      <c r="H129" s="32"/>
      <c r="I129" s="18"/>
      <c r="J129" s="2"/>
      <c r="K129" s="2"/>
      <c r="L129" s="2"/>
      <c r="M129" s="2"/>
      <c r="N129" s="2"/>
      <c r="O129" s="2"/>
      <c r="P129" s="2"/>
      <c r="Q129" s="2"/>
      <c r="R129" s="2"/>
    </row>
    <row r="130" spans="2:20" ht="19.95" customHeight="1" thickBot="1" x14ac:dyDescent="0.35">
      <c r="B130" s="30" t="s">
        <v>11</v>
      </c>
      <c r="C130" s="31"/>
      <c r="D130" s="106" t="s">
        <v>19</v>
      </c>
      <c r="E130" s="107"/>
      <c r="F130" s="107"/>
      <c r="G130" s="107"/>
      <c r="H130" s="107"/>
      <c r="I130" s="18"/>
      <c r="J130" s="2"/>
      <c r="K130" s="2"/>
      <c r="L130" s="2"/>
      <c r="M130" s="2"/>
      <c r="N130" s="2"/>
      <c r="O130" s="2"/>
      <c r="P130" s="2"/>
      <c r="Q130" s="2"/>
      <c r="R130" s="2"/>
    </row>
    <row r="131" spans="2:20" x14ac:dyDescent="0.3">
      <c r="B131" s="33"/>
      <c r="C131" s="67"/>
      <c r="D131" s="33"/>
      <c r="E131" s="33"/>
      <c r="F131" s="33"/>
      <c r="G131" s="33"/>
      <c r="H131" s="33"/>
      <c r="I131" s="18"/>
      <c r="J131" s="2"/>
      <c r="K131" s="2"/>
      <c r="L131" s="2"/>
      <c r="M131" s="2"/>
      <c r="N131" s="2"/>
      <c r="O131" s="2"/>
      <c r="P131" s="2"/>
      <c r="Q131" s="2"/>
      <c r="R131" s="2"/>
    </row>
    <row r="132" spans="2:20" ht="15" thickBot="1" x14ac:dyDescent="0.35">
      <c r="B132" s="18"/>
      <c r="C132" s="68"/>
      <c r="D132" s="18"/>
      <c r="E132" s="18"/>
      <c r="F132" s="18"/>
      <c r="G132" s="18"/>
      <c r="H132" s="18"/>
      <c r="I132" s="18"/>
      <c r="J132" s="2"/>
      <c r="K132" s="2"/>
      <c r="L132" s="2"/>
      <c r="M132" s="2"/>
      <c r="N132" s="2"/>
      <c r="O132" s="2"/>
      <c r="P132" s="2"/>
      <c r="Q132" s="2"/>
      <c r="R132" s="2"/>
    </row>
    <row r="133" spans="2:20" ht="21.6" customHeight="1" thickBot="1" x14ac:dyDescent="0.35">
      <c r="B133" s="74" t="s">
        <v>20</v>
      </c>
      <c r="C133" s="75"/>
      <c r="D133" s="75"/>
      <c r="E133" s="75"/>
      <c r="F133" s="75"/>
      <c r="G133" s="75"/>
      <c r="H133" s="75"/>
      <c r="I133" s="76"/>
      <c r="J133" s="2"/>
      <c r="K133" s="2"/>
      <c r="L133" s="2"/>
      <c r="M133" s="2"/>
      <c r="N133" s="2"/>
      <c r="O133" s="2"/>
      <c r="P133" s="2"/>
      <c r="Q133" s="2"/>
      <c r="R133" s="2"/>
    </row>
    <row r="134" spans="2:20" ht="14.7" customHeight="1" x14ac:dyDescent="0.3">
      <c r="B134" s="43" t="s">
        <v>21</v>
      </c>
      <c r="C134" s="77" t="s">
        <v>22</v>
      </c>
      <c r="D134" s="77"/>
      <c r="E134" s="77"/>
      <c r="F134" s="77"/>
      <c r="G134" s="77"/>
      <c r="H134" s="77"/>
      <c r="I134" s="78"/>
      <c r="J134" s="2"/>
      <c r="K134" s="2"/>
      <c r="L134" s="2"/>
      <c r="M134" s="2"/>
      <c r="N134" s="2"/>
      <c r="O134" s="2"/>
      <c r="P134" s="2"/>
      <c r="Q134" s="2"/>
      <c r="R134" s="2"/>
    </row>
    <row r="135" spans="2:20" x14ac:dyDescent="0.3">
      <c r="B135" s="42" t="s">
        <v>23</v>
      </c>
      <c r="C135" s="79" t="s">
        <v>24</v>
      </c>
      <c r="D135" s="80"/>
      <c r="E135" s="80"/>
      <c r="F135" s="80"/>
      <c r="G135" s="80"/>
      <c r="H135" s="80"/>
      <c r="I135" s="81"/>
      <c r="J135" s="2"/>
      <c r="K135" s="2"/>
      <c r="L135" s="2"/>
      <c r="M135" s="2"/>
      <c r="N135" s="2"/>
      <c r="O135" s="2"/>
      <c r="P135" s="2"/>
      <c r="Q135" s="2"/>
      <c r="R135" s="2"/>
    </row>
    <row r="136" spans="2:20" ht="15" thickBot="1" x14ac:dyDescent="0.35">
      <c r="B136" s="19" t="s">
        <v>25</v>
      </c>
      <c r="C136" s="82" t="s">
        <v>26</v>
      </c>
      <c r="D136" s="83"/>
      <c r="E136" s="83"/>
      <c r="F136" s="83"/>
      <c r="G136" s="83"/>
      <c r="H136" s="83"/>
      <c r="I136" s="84"/>
      <c r="J136" s="2"/>
      <c r="K136" s="2"/>
      <c r="L136" s="2"/>
      <c r="M136" s="2"/>
      <c r="N136" s="2"/>
      <c r="O136" s="2"/>
      <c r="P136" s="2"/>
      <c r="Q136" s="2"/>
      <c r="R136" s="2"/>
    </row>
    <row r="137" spans="2:20" ht="54" customHeight="1" thickBot="1" x14ac:dyDescent="0.35">
      <c r="B137" s="104" t="s">
        <v>45</v>
      </c>
      <c r="C137" s="105"/>
      <c r="D137" s="20"/>
      <c r="E137" s="20"/>
      <c r="F137" s="20"/>
      <c r="G137" s="20"/>
      <c r="H137" s="20"/>
      <c r="I137" s="20"/>
      <c r="J137" s="20"/>
      <c r="K137" s="20"/>
      <c r="L137" s="20"/>
      <c r="M137" s="20"/>
      <c r="N137" s="20"/>
      <c r="O137" s="20"/>
      <c r="P137" s="20"/>
      <c r="Q137" s="20"/>
      <c r="R137" s="20"/>
    </row>
    <row r="138" spans="2:20" ht="21.6" thickBot="1" x14ac:dyDescent="0.35">
      <c r="B138" s="21" t="s">
        <v>27</v>
      </c>
      <c r="C138" s="69"/>
      <c r="D138" s="22"/>
      <c r="E138" s="22"/>
      <c r="F138" s="22"/>
      <c r="G138" s="22"/>
      <c r="H138" s="22"/>
      <c r="I138" s="22"/>
      <c r="J138" s="22"/>
      <c r="K138" s="22"/>
      <c r="L138" s="22"/>
      <c r="M138" s="22"/>
      <c r="N138" s="22"/>
      <c r="O138" s="22"/>
      <c r="P138" s="22"/>
      <c r="Q138" s="22"/>
      <c r="R138" s="22"/>
    </row>
    <row r="139" spans="2:20" ht="18.600000000000001" thickBot="1" x14ac:dyDescent="0.35">
      <c r="B139" s="34" t="s">
        <v>28</v>
      </c>
      <c r="C139" s="70"/>
      <c r="D139" s="23"/>
      <c r="E139" s="23"/>
      <c r="F139" s="23"/>
      <c r="G139" s="23"/>
      <c r="H139" s="23"/>
      <c r="I139" s="23"/>
      <c r="J139" s="23"/>
      <c r="K139" s="23"/>
      <c r="L139" s="23"/>
      <c r="M139" s="23"/>
      <c r="N139" s="23"/>
      <c r="O139" s="23"/>
      <c r="P139" s="23"/>
      <c r="Q139" s="23"/>
      <c r="R139" s="23"/>
    </row>
    <row r="140" spans="2:20" ht="46.5" customHeight="1" x14ac:dyDescent="0.3">
      <c r="B140" s="87" t="s">
        <v>29</v>
      </c>
      <c r="C140" s="88"/>
      <c r="D140" s="88"/>
      <c r="E140" s="88"/>
      <c r="F140" s="88"/>
      <c r="G140" s="88"/>
      <c r="H140" s="88"/>
      <c r="I140" s="88"/>
      <c r="J140" s="88"/>
      <c r="K140" s="88"/>
      <c r="L140" s="88"/>
      <c r="M140" s="88"/>
      <c r="N140" s="88"/>
      <c r="O140" s="88"/>
      <c r="P140" s="88"/>
      <c r="Q140" s="88"/>
      <c r="R140" s="47"/>
    </row>
    <row r="141" spans="2:20" ht="108.45" customHeight="1" x14ac:dyDescent="0.3">
      <c r="B141" s="85" t="s">
        <v>30</v>
      </c>
      <c r="C141" s="86"/>
      <c r="D141" s="86"/>
      <c r="E141" s="86"/>
      <c r="F141" s="86"/>
      <c r="G141" s="86"/>
      <c r="H141" s="86"/>
      <c r="I141" s="86"/>
      <c r="J141" s="86"/>
      <c r="K141" s="86"/>
      <c r="L141" s="86"/>
      <c r="M141" s="86"/>
      <c r="N141" s="86"/>
      <c r="O141" s="86"/>
      <c r="P141" s="86"/>
      <c r="Q141" s="86"/>
      <c r="R141" s="48"/>
    </row>
    <row r="142" spans="2:20" x14ac:dyDescent="0.3">
      <c r="D142" s="46"/>
      <c r="E142" s="46"/>
      <c r="F142" s="2"/>
      <c r="G142" s="2"/>
      <c r="H142" s="2"/>
      <c r="I142" s="2"/>
      <c r="J142" s="2"/>
      <c r="K142" s="2"/>
      <c r="L142" s="72"/>
      <c r="M142" s="72"/>
      <c r="N142" s="72"/>
      <c r="O142" s="72"/>
      <c r="P142" s="46"/>
      <c r="Q142" s="46"/>
      <c r="R142" s="46"/>
      <c r="S142" s="46"/>
      <c r="T142" s="46"/>
    </row>
    <row r="143" spans="2:20" ht="14.7" customHeight="1" x14ac:dyDescent="0.3">
      <c r="D143" s="46"/>
      <c r="E143" s="46"/>
      <c r="F143" s="73" t="s">
        <v>31</v>
      </c>
      <c r="G143" s="73"/>
      <c r="H143" s="73"/>
      <c r="I143" s="73"/>
      <c r="J143" s="2"/>
      <c r="K143" s="2"/>
      <c r="L143" s="72"/>
      <c r="M143" s="72"/>
      <c r="N143" s="72"/>
      <c r="O143" s="72"/>
      <c r="P143" s="46"/>
      <c r="Q143" s="46"/>
      <c r="R143" s="46"/>
      <c r="S143" s="46"/>
      <c r="T143" s="46"/>
    </row>
    <row r="144" spans="2:20" x14ac:dyDescent="0.3">
      <c r="D144" s="46"/>
      <c r="E144" s="46"/>
      <c r="F144" s="73"/>
      <c r="G144" s="73"/>
      <c r="H144" s="73"/>
      <c r="I144" s="73"/>
      <c r="J144" s="2"/>
      <c r="K144" s="2"/>
      <c r="L144" s="72"/>
      <c r="M144" s="72"/>
      <c r="N144" s="72"/>
      <c r="O144" s="72"/>
      <c r="P144" s="46"/>
      <c r="Q144" s="46"/>
      <c r="R144" s="46"/>
      <c r="S144" s="46"/>
      <c r="T144" s="46"/>
    </row>
    <row r="148" spans="2:9" x14ac:dyDescent="0.3">
      <c r="B148" t="s">
        <v>168</v>
      </c>
      <c r="D148" t="s">
        <v>169</v>
      </c>
      <c r="I148" t="s">
        <v>153</v>
      </c>
    </row>
    <row r="149" spans="2:9" x14ac:dyDescent="0.3">
      <c r="B149" t="s">
        <v>41</v>
      </c>
      <c r="D149" t="s">
        <v>43</v>
      </c>
      <c r="I149" t="s">
        <v>154</v>
      </c>
    </row>
    <row r="150" spans="2:9" x14ac:dyDescent="0.3">
      <c r="B150" t="s">
        <v>37</v>
      </c>
      <c r="D150" t="s">
        <v>38</v>
      </c>
      <c r="I150" t="s">
        <v>39</v>
      </c>
    </row>
  </sheetData>
  <mergeCells count="38">
    <mergeCell ref="P5:P6"/>
    <mergeCell ref="D130:H130"/>
    <mergeCell ref="B133:I133"/>
    <mergeCell ref="A1:T1"/>
    <mergeCell ref="A2:T2"/>
    <mergeCell ref="A3:T3"/>
    <mergeCell ref="A4:T4"/>
    <mergeCell ref="A5:A6"/>
    <mergeCell ref="B5:B6"/>
    <mergeCell ref="C5:C6"/>
    <mergeCell ref="D5:D6"/>
    <mergeCell ref="F5:F6"/>
    <mergeCell ref="G5:G6"/>
    <mergeCell ref="L125:M125"/>
    <mergeCell ref="N125:O125"/>
    <mergeCell ref="H5:H6"/>
    <mergeCell ref="I5:L5"/>
    <mergeCell ref="M5:M6"/>
    <mergeCell ref="N5:N6"/>
    <mergeCell ref="O5:O6"/>
    <mergeCell ref="Q5:Q6"/>
    <mergeCell ref="R5:T6"/>
    <mergeCell ref="R64:T64"/>
    <mergeCell ref="R71:T71"/>
    <mergeCell ref="R84:T84"/>
    <mergeCell ref="C134:I134"/>
    <mergeCell ref="C135:I135"/>
    <mergeCell ref="C136:I136"/>
    <mergeCell ref="B140:Q140"/>
    <mergeCell ref="B141:Q141"/>
    <mergeCell ref="B137:C137"/>
    <mergeCell ref="L142:M142"/>
    <mergeCell ref="N142:O142"/>
    <mergeCell ref="F143:I144"/>
    <mergeCell ref="L143:M143"/>
    <mergeCell ref="N143:O143"/>
    <mergeCell ref="L144:M144"/>
    <mergeCell ref="N144:O144"/>
  </mergeCells>
  <pageMargins left="0.70866141732283472" right="0.70866141732283472" top="0.74803149606299213" bottom="0.74803149606299213" header="0.31496062992125984" footer="0.31496062992125984"/>
  <pageSetup scale="48"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50"/>
  <sheetViews>
    <sheetView zoomScale="80" zoomScaleNormal="80" workbookViewId="0">
      <selection activeCell="B15" sqref="B15"/>
    </sheetView>
  </sheetViews>
  <sheetFormatPr baseColWidth="10" defaultRowHeight="14.4" x14ac:dyDescent="0.3"/>
  <cols>
    <col min="1" max="1" width="11.5546875" customWidth="1"/>
    <col min="2" max="2" width="47" customWidth="1"/>
    <col min="3" max="3" width="26.44140625" style="6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2025</v>
      </c>
      <c r="B2" s="109"/>
      <c r="C2" s="109"/>
      <c r="D2" s="109"/>
      <c r="E2" s="109"/>
      <c r="F2" s="109"/>
      <c r="G2" s="109"/>
      <c r="H2" s="109"/>
      <c r="I2" s="109"/>
      <c r="J2" s="109"/>
      <c r="K2" s="109"/>
      <c r="L2" s="109"/>
      <c r="M2" s="109"/>
      <c r="N2" s="109"/>
      <c r="O2" s="109"/>
      <c r="P2" s="109"/>
      <c r="Q2" s="109"/>
      <c r="R2" s="109"/>
      <c r="S2" s="109"/>
      <c r="T2" s="109"/>
    </row>
    <row r="3" spans="1:22" ht="21" customHeight="1" x14ac:dyDescent="0.45">
      <c r="A3" s="112" t="s">
        <v>36</v>
      </c>
      <c r="B3" s="112"/>
      <c r="C3" s="112"/>
      <c r="D3" s="112"/>
      <c r="E3" s="112"/>
      <c r="F3" s="112"/>
      <c r="G3" s="112"/>
      <c r="H3" s="112"/>
      <c r="I3" s="112"/>
      <c r="J3" s="112"/>
      <c r="K3" s="112"/>
      <c r="L3" s="112"/>
      <c r="M3" s="112"/>
      <c r="N3" s="112"/>
      <c r="O3" s="112"/>
      <c r="P3" s="112"/>
      <c r="Q3" s="112"/>
      <c r="R3" s="112"/>
      <c r="S3" s="112"/>
      <c r="T3" s="112"/>
    </row>
    <row r="4" spans="1:22" ht="7.5" customHeight="1" thickBot="1" x14ac:dyDescent="0.45">
      <c r="A4" s="110"/>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14"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5"/>
      <c r="D6" s="103"/>
      <c r="E6" s="50"/>
      <c r="F6" s="103"/>
      <c r="G6" s="103"/>
      <c r="H6" s="103"/>
      <c r="I6" s="49" t="s">
        <v>11</v>
      </c>
      <c r="J6" s="49" t="s">
        <v>12</v>
      </c>
      <c r="K6" s="49" t="s">
        <v>13</v>
      </c>
      <c r="L6" s="49" t="s">
        <v>14</v>
      </c>
      <c r="M6" s="103"/>
      <c r="N6" s="103"/>
      <c r="O6" s="103"/>
      <c r="P6" s="103"/>
      <c r="Q6" s="103"/>
      <c r="R6" s="91"/>
      <c r="S6" s="92"/>
      <c r="T6" s="92"/>
    </row>
    <row r="7" spans="1:22" x14ac:dyDescent="0.3">
      <c r="A7" s="6" t="s">
        <v>46</v>
      </c>
      <c r="B7" s="7"/>
      <c r="C7" s="63">
        <f>C8+C16+C20+C30+C37+C39+C44</f>
        <v>1593600</v>
      </c>
      <c r="D7" s="8">
        <f>D8+D16+D20+D30+D37+D39+D44</f>
        <v>0</v>
      </c>
      <c r="E7" s="8">
        <f>E8+E16+E20+E30+E37+E39+E44</f>
        <v>0</v>
      </c>
      <c r="F7" s="8">
        <f>F8+F16+F20+F30+F37+F39+F44</f>
        <v>0</v>
      </c>
      <c r="G7" s="1" t="s">
        <v>44</v>
      </c>
      <c r="H7" s="1" t="s">
        <v>44</v>
      </c>
      <c r="I7" s="1" t="s">
        <v>44</v>
      </c>
      <c r="J7" s="1" t="s">
        <v>44</v>
      </c>
      <c r="K7" s="1" t="s">
        <v>44</v>
      </c>
      <c r="L7" s="1" t="s">
        <v>44</v>
      </c>
      <c r="M7" s="1" t="s">
        <v>44</v>
      </c>
      <c r="N7" s="1" t="s">
        <v>44</v>
      </c>
      <c r="O7" s="1" t="s">
        <v>44</v>
      </c>
      <c r="P7" s="1" t="s">
        <v>44</v>
      </c>
      <c r="Q7" s="1" t="s">
        <v>44</v>
      </c>
      <c r="R7" s="1"/>
      <c r="S7" s="1"/>
      <c r="T7" s="1"/>
    </row>
    <row r="8" spans="1:22" x14ac:dyDescent="0.3">
      <c r="A8" s="9" t="s">
        <v>47</v>
      </c>
      <c r="B8" s="10"/>
      <c r="C8" s="64">
        <f>SUM(C9:C15)</f>
        <v>876850</v>
      </c>
      <c r="D8" s="11">
        <f t="shared" ref="D8:F8" si="0">SUM(D9:D15)</f>
        <v>0</v>
      </c>
      <c r="E8" s="11">
        <f t="shared" si="0"/>
        <v>0</v>
      </c>
      <c r="F8" s="11">
        <f t="shared" si="0"/>
        <v>0</v>
      </c>
      <c r="G8" s="1" t="s">
        <v>44</v>
      </c>
      <c r="H8" s="1" t="s">
        <v>44</v>
      </c>
      <c r="I8" s="1" t="s">
        <v>44</v>
      </c>
      <c r="J8" s="1" t="s">
        <v>44</v>
      </c>
      <c r="K8" s="1" t="s">
        <v>44</v>
      </c>
      <c r="L8" s="1" t="s">
        <v>44</v>
      </c>
      <c r="M8" s="1" t="s">
        <v>44</v>
      </c>
      <c r="N8" s="1" t="s">
        <v>44</v>
      </c>
      <c r="O8" s="1" t="s">
        <v>44</v>
      </c>
      <c r="P8" s="1" t="s">
        <v>44</v>
      </c>
      <c r="Q8" s="1" t="s">
        <v>44</v>
      </c>
      <c r="R8" s="1"/>
      <c r="S8" s="1"/>
      <c r="T8" s="1"/>
      <c r="V8" s="53">
        <f>1741242.81-C7</f>
        <v>147642.81000000006</v>
      </c>
    </row>
    <row r="9" spans="1:22" x14ac:dyDescent="0.3">
      <c r="A9" s="12" t="s">
        <v>48</v>
      </c>
      <c r="B9" s="13"/>
      <c r="C9" s="62">
        <f>+'Ingresos Propios '!C9+Federal!C9</f>
        <v>125650</v>
      </c>
      <c r="D9" s="14">
        <v>0</v>
      </c>
      <c r="E9" s="14">
        <v>0</v>
      </c>
      <c r="F9" s="14">
        <v>0</v>
      </c>
      <c r="G9" s="1" t="s">
        <v>32</v>
      </c>
      <c r="H9" s="1" t="s">
        <v>17</v>
      </c>
      <c r="I9" s="1">
        <v>20</v>
      </c>
      <c r="J9" s="1">
        <v>25</v>
      </c>
      <c r="K9" s="1">
        <v>30</v>
      </c>
      <c r="L9" s="1">
        <v>25</v>
      </c>
      <c r="M9" s="3">
        <v>45778</v>
      </c>
      <c r="N9" s="1" t="s">
        <v>33</v>
      </c>
      <c r="O9" s="1" t="s">
        <v>34</v>
      </c>
      <c r="P9" s="1" t="s">
        <v>34</v>
      </c>
      <c r="Q9" s="4" t="s">
        <v>35</v>
      </c>
      <c r="R9" s="4"/>
      <c r="S9" s="4"/>
      <c r="T9" s="4"/>
    </row>
    <row r="10" spans="1:22" x14ac:dyDescent="0.3">
      <c r="A10" s="12" t="s">
        <v>49</v>
      </c>
      <c r="B10" s="13"/>
      <c r="C10" s="62">
        <f>+'Ingresos Propios '!C10+Federal!C10</f>
        <v>0</v>
      </c>
      <c r="D10" s="14">
        <v>0</v>
      </c>
      <c r="E10" s="14">
        <v>0</v>
      </c>
      <c r="F10" s="14">
        <v>0</v>
      </c>
      <c r="G10" s="1" t="s">
        <v>32</v>
      </c>
      <c r="H10" s="1" t="s">
        <v>17</v>
      </c>
      <c r="I10" s="1">
        <v>20</v>
      </c>
      <c r="J10" s="1">
        <v>25</v>
      </c>
      <c r="K10" s="1">
        <v>30</v>
      </c>
      <c r="L10" s="1">
        <v>25</v>
      </c>
      <c r="M10" s="3">
        <v>45731</v>
      </c>
      <c r="N10" s="1" t="s">
        <v>33</v>
      </c>
      <c r="O10" s="1" t="s">
        <v>34</v>
      </c>
      <c r="P10" s="1" t="s">
        <v>34</v>
      </c>
      <c r="Q10" s="4" t="s">
        <v>35</v>
      </c>
      <c r="R10" s="4"/>
      <c r="S10" s="4"/>
      <c r="T10" s="4"/>
    </row>
    <row r="11" spans="1:22" x14ac:dyDescent="0.3">
      <c r="A11" s="12" t="s">
        <v>50</v>
      </c>
      <c r="B11" s="13"/>
      <c r="C11" s="62">
        <f>+'Ingresos Propios '!C11+Federal!C11</f>
        <v>276200</v>
      </c>
      <c r="D11" s="14">
        <v>0</v>
      </c>
      <c r="E11" s="14">
        <v>0</v>
      </c>
      <c r="F11" s="14">
        <v>0</v>
      </c>
      <c r="G11" s="1" t="s">
        <v>32</v>
      </c>
      <c r="H11" s="1" t="s">
        <v>17</v>
      </c>
      <c r="I11" s="1">
        <v>20</v>
      </c>
      <c r="J11" s="1">
        <v>25</v>
      </c>
      <c r="K11" s="1">
        <v>30</v>
      </c>
      <c r="L11" s="1">
        <v>25</v>
      </c>
      <c r="M11" s="3">
        <v>45658</v>
      </c>
      <c r="N11" s="1" t="s">
        <v>33</v>
      </c>
      <c r="O11" s="1" t="s">
        <v>34</v>
      </c>
      <c r="P11" s="1" t="s">
        <v>34</v>
      </c>
      <c r="Q11" s="4" t="s">
        <v>35</v>
      </c>
      <c r="R11" s="4"/>
      <c r="S11" s="4"/>
      <c r="T11" s="4"/>
    </row>
    <row r="12" spans="1:22" x14ac:dyDescent="0.3">
      <c r="A12" s="12" t="s">
        <v>51</v>
      </c>
      <c r="B12" s="13"/>
      <c r="C12" s="62">
        <f>+'Ingresos Propios '!C12+Federal!C12</f>
        <v>3000</v>
      </c>
      <c r="D12" s="14">
        <v>0</v>
      </c>
      <c r="E12" s="14">
        <v>0</v>
      </c>
      <c r="F12" s="14">
        <v>0</v>
      </c>
      <c r="G12" s="1" t="s">
        <v>32</v>
      </c>
      <c r="H12" s="1" t="s">
        <v>17</v>
      </c>
      <c r="I12" s="1">
        <v>20</v>
      </c>
      <c r="J12" s="1">
        <v>25</v>
      </c>
      <c r="K12" s="1">
        <v>30</v>
      </c>
      <c r="L12" s="1">
        <v>25</v>
      </c>
      <c r="M12" s="3">
        <v>45689</v>
      </c>
      <c r="N12" s="1" t="s">
        <v>33</v>
      </c>
      <c r="O12" s="1" t="s">
        <v>34</v>
      </c>
      <c r="P12" s="1" t="s">
        <v>34</v>
      </c>
      <c r="Q12" s="4" t="s">
        <v>35</v>
      </c>
      <c r="R12" s="4"/>
      <c r="S12" s="4"/>
      <c r="T12" s="4"/>
    </row>
    <row r="13" spans="1:22" x14ac:dyDescent="0.3">
      <c r="A13" s="12" t="s">
        <v>52</v>
      </c>
      <c r="B13" s="13"/>
      <c r="C13" s="62">
        <f>+'Ingresos Propios '!C13+Federal!C13</f>
        <v>147000</v>
      </c>
      <c r="D13" s="14">
        <v>0</v>
      </c>
      <c r="E13" s="14">
        <v>0</v>
      </c>
      <c r="F13" s="14">
        <v>0</v>
      </c>
      <c r="G13" s="1" t="s">
        <v>32</v>
      </c>
      <c r="H13" s="1" t="s">
        <v>17</v>
      </c>
      <c r="I13" s="1">
        <v>20</v>
      </c>
      <c r="J13" s="1">
        <v>25</v>
      </c>
      <c r="K13" s="1">
        <v>30</v>
      </c>
      <c r="L13" s="1">
        <v>25</v>
      </c>
      <c r="M13" s="3">
        <v>45791</v>
      </c>
      <c r="N13" s="1" t="s">
        <v>33</v>
      </c>
      <c r="O13" s="1" t="s">
        <v>34</v>
      </c>
      <c r="P13" s="1" t="s">
        <v>34</v>
      </c>
      <c r="Q13" s="4" t="s">
        <v>35</v>
      </c>
      <c r="R13" s="4"/>
      <c r="S13" s="4"/>
      <c r="T13" s="4"/>
    </row>
    <row r="14" spans="1:22" x14ac:dyDescent="0.3">
      <c r="A14" s="12" t="s">
        <v>53</v>
      </c>
      <c r="B14" s="13"/>
      <c r="C14" s="62">
        <f>+'Ingresos Propios '!C14+Federal!C14</f>
        <v>125000</v>
      </c>
      <c r="D14" s="14">
        <v>0</v>
      </c>
      <c r="E14" s="14">
        <v>0</v>
      </c>
      <c r="F14" s="14">
        <v>0</v>
      </c>
      <c r="G14" s="1" t="s">
        <v>32</v>
      </c>
      <c r="H14" s="1" t="s">
        <v>17</v>
      </c>
      <c r="I14" s="1">
        <v>20</v>
      </c>
      <c r="J14" s="1">
        <v>25</v>
      </c>
      <c r="K14" s="1">
        <v>30</v>
      </c>
      <c r="L14" s="1">
        <v>25</v>
      </c>
      <c r="M14" s="3">
        <v>45792</v>
      </c>
      <c r="N14" s="1" t="s">
        <v>33</v>
      </c>
      <c r="O14" s="1" t="s">
        <v>34</v>
      </c>
      <c r="P14" s="1" t="s">
        <v>34</v>
      </c>
      <c r="Q14" s="4" t="s">
        <v>35</v>
      </c>
      <c r="R14" s="4"/>
      <c r="S14" s="4"/>
      <c r="T14" s="4"/>
    </row>
    <row r="15" spans="1:22" x14ac:dyDescent="0.3">
      <c r="A15" s="12" t="s">
        <v>141</v>
      </c>
      <c r="B15" s="13"/>
      <c r="C15" s="62">
        <f>+'Ingresos Propios '!C15+Federal!C15</f>
        <v>200000</v>
      </c>
      <c r="D15" s="14">
        <v>0</v>
      </c>
      <c r="E15" s="14">
        <v>0</v>
      </c>
      <c r="F15" s="14">
        <v>0</v>
      </c>
      <c r="G15" s="1" t="s">
        <v>32</v>
      </c>
      <c r="H15" s="1" t="s">
        <v>17</v>
      </c>
      <c r="I15" s="1">
        <v>20</v>
      </c>
      <c r="J15" s="1">
        <v>25</v>
      </c>
      <c r="K15" s="1">
        <v>30</v>
      </c>
      <c r="L15" s="1">
        <v>25</v>
      </c>
      <c r="M15" s="3">
        <v>45792</v>
      </c>
      <c r="N15" s="1" t="s">
        <v>33</v>
      </c>
      <c r="O15" s="1" t="s">
        <v>34</v>
      </c>
      <c r="P15" s="1" t="s">
        <v>34</v>
      </c>
      <c r="Q15" s="4" t="s">
        <v>35</v>
      </c>
      <c r="R15" s="4"/>
      <c r="S15" s="4"/>
      <c r="T15" s="4"/>
    </row>
    <row r="16" spans="1:22" x14ac:dyDescent="0.3">
      <c r="A16" s="9" t="s">
        <v>54</v>
      </c>
      <c r="B16" s="10"/>
      <c r="C16" s="64">
        <f>SUM(C17:C19)</f>
        <v>52540</v>
      </c>
      <c r="D16" s="64">
        <f t="shared" ref="D16:F16" si="1">SUM(D17:D19)</f>
        <v>0</v>
      </c>
      <c r="E16" s="64">
        <f t="shared" si="1"/>
        <v>0</v>
      </c>
      <c r="F16" s="64">
        <f t="shared" si="1"/>
        <v>0</v>
      </c>
      <c r="G16" s="1" t="s">
        <v>44</v>
      </c>
      <c r="H16" s="1" t="s">
        <v>44</v>
      </c>
      <c r="I16" s="1" t="s">
        <v>44</v>
      </c>
      <c r="J16" s="1" t="s">
        <v>44</v>
      </c>
      <c r="K16" s="1" t="s">
        <v>44</v>
      </c>
      <c r="L16" s="1" t="s">
        <v>44</v>
      </c>
      <c r="M16" s="1" t="s">
        <v>44</v>
      </c>
      <c r="N16" s="1" t="s">
        <v>44</v>
      </c>
      <c r="O16" s="1" t="s">
        <v>44</v>
      </c>
      <c r="P16" s="1" t="s">
        <v>44</v>
      </c>
      <c r="Q16" s="1" t="s">
        <v>44</v>
      </c>
      <c r="R16" s="1"/>
      <c r="S16" s="1"/>
      <c r="T16" s="1"/>
    </row>
    <row r="17" spans="1:20" x14ac:dyDescent="0.3">
      <c r="A17" s="12" t="s">
        <v>55</v>
      </c>
      <c r="B17" s="13"/>
      <c r="C17" s="62">
        <f>+'Ingresos Propios '!C17+Federal!C17</f>
        <v>35300</v>
      </c>
      <c r="D17" s="14">
        <v>0</v>
      </c>
      <c r="E17" s="14">
        <v>0</v>
      </c>
      <c r="F17" s="14">
        <v>0</v>
      </c>
      <c r="G17" s="1" t="s">
        <v>32</v>
      </c>
      <c r="H17" s="1" t="s">
        <v>17</v>
      </c>
      <c r="I17" s="1">
        <v>20</v>
      </c>
      <c r="J17" s="1">
        <v>25</v>
      </c>
      <c r="K17" s="1">
        <v>30</v>
      </c>
      <c r="L17" s="1">
        <v>25</v>
      </c>
      <c r="M17" s="3">
        <v>45762</v>
      </c>
      <c r="N17" s="1" t="s">
        <v>33</v>
      </c>
      <c r="O17" s="1" t="s">
        <v>34</v>
      </c>
      <c r="P17" s="1" t="s">
        <v>34</v>
      </c>
      <c r="Q17" s="4" t="s">
        <v>35</v>
      </c>
      <c r="R17" s="4"/>
      <c r="S17" s="4"/>
      <c r="T17" s="4"/>
    </row>
    <row r="18" spans="1:20" x14ac:dyDescent="0.3">
      <c r="A18" s="12" t="s">
        <v>172</v>
      </c>
      <c r="B18" s="13"/>
      <c r="C18" s="62">
        <f>+'Ingresos Propios '!C18+Federal!C18</f>
        <v>12240</v>
      </c>
      <c r="D18" s="14">
        <v>0</v>
      </c>
      <c r="E18" s="14">
        <v>0</v>
      </c>
      <c r="F18" s="14">
        <v>0</v>
      </c>
      <c r="G18" s="1" t="s">
        <v>32</v>
      </c>
      <c r="H18" s="1" t="s">
        <v>17</v>
      </c>
      <c r="I18" s="1">
        <v>20</v>
      </c>
      <c r="J18" s="1">
        <v>25</v>
      </c>
      <c r="K18" s="1">
        <v>30</v>
      </c>
      <c r="L18" s="1">
        <v>25</v>
      </c>
      <c r="M18" s="3">
        <v>45762</v>
      </c>
      <c r="N18" s="1" t="s">
        <v>33</v>
      </c>
      <c r="O18" s="1" t="s">
        <v>34</v>
      </c>
      <c r="P18" s="1" t="s">
        <v>34</v>
      </c>
      <c r="Q18" s="4" t="s">
        <v>35</v>
      </c>
      <c r="R18" s="4"/>
      <c r="S18" s="4"/>
      <c r="T18" s="4"/>
    </row>
    <row r="19" spans="1:20" x14ac:dyDescent="0.3">
      <c r="A19" s="12" t="s">
        <v>173</v>
      </c>
      <c r="B19" s="13"/>
      <c r="C19" s="62">
        <f>+'Ingresos Propios '!C19+Federal!C19</f>
        <v>5000</v>
      </c>
      <c r="D19" s="14">
        <v>0</v>
      </c>
      <c r="E19" s="14">
        <v>0</v>
      </c>
      <c r="F19" s="14">
        <v>0</v>
      </c>
      <c r="G19" s="1"/>
      <c r="H19" s="1"/>
      <c r="I19" s="1"/>
      <c r="J19" s="1"/>
      <c r="K19" s="1"/>
      <c r="L19" s="1"/>
      <c r="M19" s="3"/>
      <c r="N19" s="1"/>
      <c r="O19" s="1"/>
      <c r="P19" s="1"/>
      <c r="Q19" s="4"/>
      <c r="R19" s="4"/>
      <c r="S19" s="4"/>
      <c r="T19" s="4"/>
    </row>
    <row r="20" spans="1:20" x14ac:dyDescent="0.3">
      <c r="A20" s="9" t="s">
        <v>56</v>
      </c>
      <c r="B20" s="10"/>
      <c r="C20" s="64">
        <f>SUM(C21:C29)</f>
        <v>128000</v>
      </c>
      <c r="D20" s="11">
        <f t="shared" ref="D20:F20" si="2">SUM(D21:D29)</f>
        <v>0</v>
      </c>
      <c r="E20" s="11">
        <f t="shared" si="2"/>
        <v>0</v>
      </c>
      <c r="F20" s="11">
        <f t="shared" si="2"/>
        <v>0</v>
      </c>
      <c r="G20" s="1" t="s">
        <v>44</v>
      </c>
      <c r="H20" s="1" t="s">
        <v>44</v>
      </c>
      <c r="I20" s="1" t="s">
        <v>44</v>
      </c>
      <c r="J20" s="1" t="s">
        <v>44</v>
      </c>
      <c r="K20" s="1" t="s">
        <v>44</v>
      </c>
      <c r="L20" s="1" t="s">
        <v>44</v>
      </c>
      <c r="M20" s="1" t="s">
        <v>44</v>
      </c>
      <c r="N20" s="1" t="s">
        <v>44</v>
      </c>
      <c r="O20" s="1" t="s">
        <v>44</v>
      </c>
      <c r="P20" s="1" t="s">
        <v>44</v>
      </c>
      <c r="Q20" s="1" t="s">
        <v>44</v>
      </c>
      <c r="R20" s="1"/>
      <c r="S20" s="1"/>
      <c r="T20" s="1"/>
    </row>
    <row r="21" spans="1:20" hidden="1" x14ac:dyDescent="0.3">
      <c r="A21" s="12" t="s">
        <v>156</v>
      </c>
      <c r="B21" s="51"/>
      <c r="C21" s="62">
        <v>0</v>
      </c>
      <c r="D21" s="14">
        <v>0</v>
      </c>
      <c r="E21" s="14">
        <v>0</v>
      </c>
      <c r="F21" s="14">
        <v>0</v>
      </c>
      <c r="G21" s="1" t="s">
        <v>32</v>
      </c>
      <c r="H21" s="1" t="s">
        <v>17</v>
      </c>
      <c r="I21" s="1">
        <v>20</v>
      </c>
      <c r="J21" s="1">
        <v>25</v>
      </c>
      <c r="K21" s="1">
        <v>30</v>
      </c>
      <c r="L21" s="1">
        <v>25</v>
      </c>
      <c r="M21" s="3">
        <v>45731</v>
      </c>
      <c r="N21" s="1" t="s">
        <v>33</v>
      </c>
      <c r="O21" s="1" t="s">
        <v>34</v>
      </c>
      <c r="P21" s="1" t="s">
        <v>34</v>
      </c>
      <c r="Q21" s="4" t="s">
        <v>35</v>
      </c>
      <c r="R21" s="1"/>
      <c r="S21" s="1"/>
      <c r="T21" s="1"/>
    </row>
    <row r="22" spans="1:20" hidden="1" x14ac:dyDescent="0.3">
      <c r="A22" s="12" t="s">
        <v>170</v>
      </c>
      <c r="B22" s="51"/>
      <c r="C22" s="62">
        <v>0</v>
      </c>
      <c r="D22" s="14">
        <v>0</v>
      </c>
      <c r="E22" s="14">
        <v>0</v>
      </c>
      <c r="F22" s="14">
        <v>0</v>
      </c>
      <c r="G22" s="1"/>
      <c r="H22" s="1"/>
      <c r="I22" s="1"/>
      <c r="J22" s="1"/>
      <c r="K22" s="1"/>
      <c r="L22" s="1"/>
      <c r="M22" s="3"/>
      <c r="N22" s="1"/>
      <c r="O22" s="1"/>
      <c r="P22" s="1"/>
      <c r="Q22" s="4"/>
      <c r="R22" s="1"/>
      <c r="S22" s="1"/>
      <c r="T22" s="1"/>
    </row>
    <row r="23" spans="1:20" hidden="1" x14ac:dyDescent="0.3">
      <c r="A23" s="12" t="s">
        <v>138</v>
      </c>
      <c r="B23" s="13"/>
      <c r="C23" s="62">
        <v>0</v>
      </c>
      <c r="D23" s="14">
        <v>0</v>
      </c>
      <c r="E23" s="14">
        <v>0</v>
      </c>
      <c r="F23" s="14">
        <v>0</v>
      </c>
      <c r="G23" s="1" t="s">
        <v>32</v>
      </c>
      <c r="H23" s="1" t="s">
        <v>17</v>
      </c>
      <c r="I23" s="1">
        <v>20</v>
      </c>
      <c r="J23" s="1">
        <v>25</v>
      </c>
      <c r="K23" s="1">
        <v>30</v>
      </c>
      <c r="L23" s="1">
        <v>25</v>
      </c>
      <c r="M23" s="3">
        <v>45731</v>
      </c>
      <c r="N23" s="1" t="s">
        <v>33</v>
      </c>
      <c r="O23" s="1" t="s">
        <v>34</v>
      </c>
      <c r="P23" s="1" t="s">
        <v>34</v>
      </c>
      <c r="Q23" s="4" t="s">
        <v>35</v>
      </c>
      <c r="R23" s="4"/>
      <c r="S23" s="4"/>
      <c r="T23" s="4"/>
    </row>
    <row r="24" spans="1:20" hidden="1" x14ac:dyDescent="0.3">
      <c r="A24" s="12" t="s">
        <v>139</v>
      </c>
      <c r="B24" s="13"/>
      <c r="C24" s="62">
        <v>0</v>
      </c>
      <c r="D24" s="14">
        <v>0</v>
      </c>
      <c r="E24" s="14">
        <v>0</v>
      </c>
      <c r="F24" s="14">
        <v>0</v>
      </c>
      <c r="G24" s="1" t="s">
        <v>32</v>
      </c>
      <c r="H24" s="1" t="s">
        <v>17</v>
      </c>
      <c r="I24" s="1">
        <v>20</v>
      </c>
      <c r="J24" s="1">
        <v>25</v>
      </c>
      <c r="K24" s="1">
        <v>30</v>
      </c>
      <c r="L24" s="1">
        <v>25</v>
      </c>
      <c r="M24" s="3">
        <v>45717</v>
      </c>
      <c r="N24" s="1" t="s">
        <v>33</v>
      </c>
      <c r="O24" s="1" t="s">
        <v>34</v>
      </c>
      <c r="P24" s="1" t="s">
        <v>34</v>
      </c>
      <c r="Q24" s="4" t="s">
        <v>35</v>
      </c>
      <c r="R24" s="4"/>
      <c r="S24" s="4"/>
      <c r="T24" s="4"/>
    </row>
    <row r="25" spans="1:20" hidden="1" x14ac:dyDescent="0.3">
      <c r="A25" s="12" t="s">
        <v>157</v>
      </c>
      <c r="B25" s="13"/>
      <c r="C25" s="62">
        <v>0</v>
      </c>
      <c r="D25" s="14">
        <v>0</v>
      </c>
      <c r="E25" s="14">
        <v>0</v>
      </c>
      <c r="F25" s="14">
        <v>0</v>
      </c>
      <c r="G25" s="1" t="s">
        <v>32</v>
      </c>
      <c r="H25" s="1" t="s">
        <v>17</v>
      </c>
      <c r="I25" s="1">
        <v>20</v>
      </c>
      <c r="J25" s="1">
        <v>25</v>
      </c>
      <c r="K25" s="1">
        <v>30</v>
      </c>
      <c r="L25" s="1">
        <v>25</v>
      </c>
      <c r="M25" s="3">
        <v>45731</v>
      </c>
      <c r="N25" s="1" t="s">
        <v>33</v>
      </c>
      <c r="O25" s="1" t="s">
        <v>34</v>
      </c>
      <c r="P25" s="1" t="s">
        <v>34</v>
      </c>
      <c r="Q25" s="4" t="s">
        <v>35</v>
      </c>
      <c r="R25" s="4"/>
      <c r="S25" s="4"/>
      <c r="T25" s="4"/>
    </row>
    <row r="26" spans="1:20" x14ac:dyDescent="0.3">
      <c r="A26" s="12" t="s">
        <v>57</v>
      </c>
      <c r="B26" s="13"/>
      <c r="C26" s="62">
        <f>+'Ingresos Propios '!C26+Federal!C26</f>
        <v>45000</v>
      </c>
      <c r="D26" s="14">
        <v>0</v>
      </c>
      <c r="E26" s="14">
        <v>0</v>
      </c>
      <c r="F26" s="14">
        <v>0</v>
      </c>
      <c r="G26" s="1" t="s">
        <v>32</v>
      </c>
      <c r="H26" s="1" t="s">
        <v>17</v>
      </c>
      <c r="I26" s="1">
        <v>20</v>
      </c>
      <c r="J26" s="1">
        <v>25</v>
      </c>
      <c r="K26" s="1">
        <v>30</v>
      </c>
      <c r="L26" s="1">
        <v>25</v>
      </c>
      <c r="M26" s="3">
        <v>45731</v>
      </c>
      <c r="N26" s="1" t="s">
        <v>33</v>
      </c>
      <c r="O26" s="1" t="s">
        <v>34</v>
      </c>
      <c r="P26" s="1" t="s">
        <v>34</v>
      </c>
      <c r="Q26" s="4" t="s">
        <v>35</v>
      </c>
      <c r="R26" s="4"/>
      <c r="S26" s="4"/>
      <c r="T26" s="4"/>
    </row>
    <row r="27" spans="1:20" x14ac:dyDescent="0.3">
      <c r="A27" s="12" t="s">
        <v>58</v>
      </c>
      <c r="B27" s="13"/>
      <c r="C27" s="62">
        <f>+'Ingresos Propios '!C27+Federal!C27</f>
        <v>4000</v>
      </c>
      <c r="D27" s="14">
        <v>0</v>
      </c>
      <c r="E27" s="14">
        <v>0</v>
      </c>
      <c r="F27" s="14">
        <v>0</v>
      </c>
      <c r="G27" s="1" t="s">
        <v>32</v>
      </c>
      <c r="H27" s="1" t="s">
        <v>17</v>
      </c>
      <c r="I27" s="1">
        <v>20</v>
      </c>
      <c r="J27" s="1">
        <v>25</v>
      </c>
      <c r="K27" s="1">
        <v>30</v>
      </c>
      <c r="L27" s="1">
        <v>25</v>
      </c>
      <c r="M27" s="3">
        <v>45717</v>
      </c>
      <c r="N27" s="1" t="s">
        <v>33</v>
      </c>
      <c r="O27" s="1" t="s">
        <v>34</v>
      </c>
      <c r="P27" s="1" t="s">
        <v>34</v>
      </c>
      <c r="Q27" s="4" t="s">
        <v>35</v>
      </c>
      <c r="R27" s="4"/>
      <c r="S27" s="4"/>
      <c r="T27" s="4"/>
    </row>
    <row r="28" spans="1:20" x14ac:dyDescent="0.3">
      <c r="A28" s="12" t="s">
        <v>59</v>
      </c>
      <c r="B28" s="13"/>
      <c r="C28" s="62">
        <f>+'Ingresos Propios '!C28+Federal!C28</f>
        <v>9000</v>
      </c>
      <c r="D28" s="14">
        <v>0</v>
      </c>
      <c r="E28" s="14">
        <v>0</v>
      </c>
      <c r="F28" s="14">
        <v>0</v>
      </c>
      <c r="G28" s="1" t="s">
        <v>32</v>
      </c>
      <c r="H28" s="1" t="s">
        <v>17</v>
      </c>
      <c r="I28" s="1">
        <v>20</v>
      </c>
      <c r="J28" s="1">
        <v>25</v>
      </c>
      <c r="K28" s="1">
        <v>30</v>
      </c>
      <c r="L28" s="1">
        <v>25</v>
      </c>
      <c r="M28" s="3">
        <v>45658</v>
      </c>
      <c r="N28" s="1" t="s">
        <v>33</v>
      </c>
      <c r="O28" s="1" t="s">
        <v>34</v>
      </c>
      <c r="P28" s="1" t="s">
        <v>34</v>
      </c>
      <c r="Q28" s="4" t="s">
        <v>35</v>
      </c>
      <c r="R28" s="4"/>
      <c r="S28" s="4"/>
      <c r="T28" s="4"/>
    </row>
    <row r="29" spans="1:20" x14ac:dyDescent="0.3">
      <c r="A29" s="12" t="s">
        <v>60</v>
      </c>
      <c r="B29" s="13"/>
      <c r="C29" s="62">
        <f>+'Ingresos Propios '!C29+Federal!C29</f>
        <v>70000</v>
      </c>
      <c r="D29" s="14">
        <v>0</v>
      </c>
      <c r="E29" s="14">
        <v>0</v>
      </c>
      <c r="F29" s="14">
        <v>0</v>
      </c>
      <c r="G29" s="1" t="s">
        <v>32</v>
      </c>
      <c r="H29" s="1" t="s">
        <v>17</v>
      </c>
      <c r="I29" s="1">
        <v>20</v>
      </c>
      <c r="J29" s="1">
        <v>25</v>
      </c>
      <c r="K29" s="1">
        <v>30</v>
      </c>
      <c r="L29" s="1">
        <v>25</v>
      </c>
      <c r="M29" s="3">
        <v>45689</v>
      </c>
      <c r="N29" s="1" t="s">
        <v>33</v>
      </c>
      <c r="O29" s="1" t="s">
        <v>34</v>
      </c>
      <c r="P29" s="1" t="s">
        <v>34</v>
      </c>
      <c r="Q29" s="4" t="s">
        <v>35</v>
      </c>
      <c r="R29" s="4"/>
      <c r="S29" s="4"/>
      <c r="T29" s="4"/>
    </row>
    <row r="30" spans="1:20" x14ac:dyDescent="0.3">
      <c r="A30" s="9" t="s">
        <v>61</v>
      </c>
      <c r="B30" s="10"/>
      <c r="C30" s="64">
        <f>SUM(C31:C36)</f>
        <v>10000</v>
      </c>
      <c r="D30" s="11">
        <f>SUM(D31:D36)</f>
        <v>0</v>
      </c>
      <c r="E30" s="11">
        <f>SUM(E31:E36)</f>
        <v>0</v>
      </c>
      <c r="F30" s="11">
        <f>SUM(F31:F36)</f>
        <v>0</v>
      </c>
      <c r="G30" s="1" t="s">
        <v>44</v>
      </c>
      <c r="H30" s="1" t="s">
        <v>44</v>
      </c>
      <c r="I30" s="1" t="s">
        <v>44</v>
      </c>
      <c r="J30" s="1" t="s">
        <v>44</v>
      </c>
      <c r="K30" s="1" t="s">
        <v>44</v>
      </c>
      <c r="L30" s="1" t="s">
        <v>44</v>
      </c>
      <c r="M30" s="1" t="s">
        <v>44</v>
      </c>
      <c r="N30" s="1" t="s">
        <v>44</v>
      </c>
      <c r="O30" s="1" t="s">
        <v>44</v>
      </c>
      <c r="P30" s="1" t="s">
        <v>44</v>
      </c>
      <c r="Q30" s="1" t="s">
        <v>44</v>
      </c>
      <c r="R30" s="1"/>
      <c r="S30" s="1"/>
      <c r="T30" s="1"/>
    </row>
    <row r="31" spans="1:20" x14ac:dyDescent="0.3">
      <c r="A31" s="12" t="s">
        <v>62</v>
      </c>
      <c r="B31" s="13"/>
      <c r="C31" s="62">
        <f>+'Ingresos Propios '!C31+Federal!C31</f>
        <v>3000</v>
      </c>
      <c r="D31" s="14">
        <v>0</v>
      </c>
      <c r="E31" s="14">
        <v>0</v>
      </c>
      <c r="F31" s="14">
        <v>0</v>
      </c>
      <c r="G31" s="1" t="s">
        <v>32</v>
      </c>
      <c r="H31" s="1" t="s">
        <v>17</v>
      </c>
      <c r="I31" s="1">
        <v>20</v>
      </c>
      <c r="J31" s="1">
        <v>25</v>
      </c>
      <c r="K31" s="1">
        <v>30</v>
      </c>
      <c r="L31" s="1">
        <v>25</v>
      </c>
      <c r="M31" s="3">
        <v>45893</v>
      </c>
      <c r="N31" s="1" t="s">
        <v>33</v>
      </c>
      <c r="O31" s="1" t="s">
        <v>34</v>
      </c>
      <c r="P31" s="1" t="s">
        <v>34</v>
      </c>
      <c r="Q31" s="4" t="s">
        <v>35</v>
      </c>
      <c r="R31" s="4"/>
      <c r="S31" s="4"/>
      <c r="T31" s="4"/>
    </row>
    <row r="32" spans="1:20" x14ac:dyDescent="0.3">
      <c r="A32" s="12" t="s">
        <v>63</v>
      </c>
      <c r="B32" s="13"/>
      <c r="C32" s="62">
        <f>+'Ingresos Propios '!C32+Federal!C32</f>
        <v>2000</v>
      </c>
      <c r="D32" s="14">
        <v>0</v>
      </c>
      <c r="E32" s="14">
        <v>0</v>
      </c>
      <c r="F32" s="14">
        <v>0</v>
      </c>
      <c r="G32" s="1" t="s">
        <v>32</v>
      </c>
      <c r="H32" s="1" t="s">
        <v>17</v>
      </c>
      <c r="I32" s="1">
        <v>20</v>
      </c>
      <c r="J32" s="1">
        <v>25</v>
      </c>
      <c r="K32" s="1">
        <v>30</v>
      </c>
      <c r="L32" s="1">
        <v>25</v>
      </c>
      <c r="M32" s="3">
        <v>45839</v>
      </c>
      <c r="N32" s="1" t="s">
        <v>33</v>
      </c>
      <c r="O32" s="1" t="s">
        <v>34</v>
      </c>
      <c r="P32" s="1" t="s">
        <v>34</v>
      </c>
      <c r="Q32" s="4" t="s">
        <v>35</v>
      </c>
      <c r="R32" s="4"/>
      <c r="S32" s="4"/>
      <c r="T32" s="4"/>
    </row>
    <row r="33" spans="1:22" hidden="1" x14ac:dyDescent="0.3">
      <c r="A33" s="12" t="s">
        <v>64</v>
      </c>
      <c r="B33" s="13"/>
      <c r="C33" s="62">
        <f>+'Ingresos Propios '!C33+Federal!C33</f>
        <v>0</v>
      </c>
      <c r="D33" s="14">
        <v>0</v>
      </c>
      <c r="E33" s="14">
        <v>0</v>
      </c>
      <c r="F33" s="14">
        <v>0</v>
      </c>
      <c r="G33" s="1" t="s">
        <v>32</v>
      </c>
      <c r="H33" s="1" t="s">
        <v>17</v>
      </c>
      <c r="I33" s="1">
        <v>20</v>
      </c>
      <c r="J33" s="1">
        <v>25</v>
      </c>
      <c r="K33" s="1">
        <v>30</v>
      </c>
      <c r="L33" s="1">
        <v>25</v>
      </c>
      <c r="M33" s="3">
        <v>45778</v>
      </c>
      <c r="N33" s="1" t="s">
        <v>33</v>
      </c>
      <c r="O33" s="1" t="s">
        <v>34</v>
      </c>
      <c r="P33" s="1" t="s">
        <v>34</v>
      </c>
      <c r="Q33" s="4" t="s">
        <v>35</v>
      </c>
      <c r="R33" s="4"/>
      <c r="S33" s="4"/>
      <c r="T33" s="4"/>
    </row>
    <row r="34" spans="1:22" hidden="1" x14ac:dyDescent="0.3">
      <c r="A34" s="12" t="s">
        <v>65</v>
      </c>
      <c r="B34" s="13"/>
      <c r="C34" s="62">
        <f>+'Ingresos Propios '!C34+Federal!C34</f>
        <v>0</v>
      </c>
      <c r="D34" s="14">
        <v>0</v>
      </c>
      <c r="E34" s="14">
        <v>0</v>
      </c>
      <c r="F34" s="14">
        <v>0</v>
      </c>
      <c r="G34" s="1" t="s">
        <v>32</v>
      </c>
      <c r="H34" s="1" t="s">
        <v>17</v>
      </c>
      <c r="I34" s="1">
        <v>20</v>
      </c>
      <c r="J34" s="1">
        <v>25</v>
      </c>
      <c r="K34" s="1">
        <v>30</v>
      </c>
      <c r="L34" s="1">
        <v>25</v>
      </c>
      <c r="M34" s="3">
        <v>45893</v>
      </c>
      <c r="N34" s="1" t="s">
        <v>33</v>
      </c>
      <c r="O34" s="1" t="s">
        <v>34</v>
      </c>
      <c r="P34" s="1" t="s">
        <v>34</v>
      </c>
      <c r="Q34" s="4" t="s">
        <v>35</v>
      </c>
      <c r="R34" s="4"/>
      <c r="S34" s="4"/>
      <c r="T34" s="4"/>
    </row>
    <row r="35" spans="1:22" x14ac:dyDescent="0.3">
      <c r="A35" s="12" t="s">
        <v>66</v>
      </c>
      <c r="B35" s="13"/>
      <c r="C35" s="62">
        <f>+'Ingresos Propios '!C35+Federal!C35</f>
        <v>5000</v>
      </c>
      <c r="D35" s="14">
        <v>0</v>
      </c>
      <c r="E35" s="14">
        <v>0</v>
      </c>
      <c r="F35" s="14">
        <v>0</v>
      </c>
      <c r="G35" s="1" t="s">
        <v>32</v>
      </c>
      <c r="H35" s="1" t="s">
        <v>17</v>
      </c>
      <c r="I35" s="1">
        <v>20</v>
      </c>
      <c r="J35" s="1">
        <v>25</v>
      </c>
      <c r="K35" s="1">
        <v>30</v>
      </c>
      <c r="L35" s="1">
        <v>25</v>
      </c>
      <c r="M35" s="3">
        <v>45893</v>
      </c>
      <c r="N35" s="1" t="s">
        <v>33</v>
      </c>
      <c r="O35" s="1" t="s">
        <v>34</v>
      </c>
      <c r="P35" s="1" t="s">
        <v>34</v>
      </c>
      <c r="Q35" s="4" t="s">
        <v>35</v>
      </c>
      <c r="R35" s="4"/>
      <c r="S35" s="4"/>
      <c r="T35" s="4"/>
    </row>
    <row r="36" spans="1:22" hidden="1" x14ac:dyDescent="0.3">
      <c r="A36" s="12" t="s">
        <v>140</v>
      </c>
      <c r="B36" s="13"/>
      <c r="C36" s="62">
        <v>0</v>
      </c>
      <c r="D36" s="14">
        <v>0</v>
      </c>
      <c r="E36" s="14">
        <v>0</v>
      </c>
      <c r="F36" s="14">
        <v>0</v>
      </c>
      <c r="G36" s="1" t="s">
        <v>32</v>
      </c>
      <c r="H36" s="1" t="s">
        <v>17</v>
      </c>
      <c r="I36" s="1">
        <v>20</v>
      </c>
      <c r="J36" s="1">
        <v>25</v>
      </c>
      <c r="K36" s="1">
        <v>30</v>
      </c>
      <c r="L36" s="1">
        <v>25</v>
      </c>
      <c r="M36" s="3">
        <v>45893</v>
      </c>
      <c r="N36" s="1" t="s">
        <v>33</v>
      </c>
      <c r="O36" s="1" t="s">
        <v>34</v>
      </c>
      <c r="P36" s="1" t="s">
        <v>34</v>
      </c>
      <c r="Q36" s="4" t="s">
        <v>35</v>
      </c>
      <c r="R36" s="4"/>
      <c r="S36" s="4"/>
      <c r="T36" s="4"/>
    </row>
    <row r="37" spans="1:22" x14ac:dyDescent="0.3">
      <c r="A37" s="9" t="s">
        <v>67</v>
      </c>
      <c r="B37" s="10"/>
      <c r="C37" s="64">
        <f>C38</f>
        <v>213000</v>
      </c>
      <c r="D37" s="11">
        <f t="shared" ref="D37:F37" si="3">D38</f>
        <v>0</v>
      </c>
      <c r="E37" s="11">
        <f t="shared" si="3"/>
        <v>0</v>
      </c>
      <c r="F37" s="11">
        <f t="shared" si="3"/>
        <v>0</v>
      </c>
      <c r="G37" s="1" t="s">
        <v>44</v>
      </c>
      <c r="H37" s="1" t="s">
        <v>44</v>
      </c>
      <c r="I37" s="1" t="s">
        <v>44</v>
      </c>
      <c r="J37" s="1" t="s">
        <v>44</v>
      </c>
      <c r="K37" s="1" t="s">
        <v>44</v>
      </c>
      <c r="L37" s="1" t="s">
        <v>44</v>
      </c>
      <c r="M37" s="1" t="s">
        <v>44</v>
      </c>
      <c r="N37" s="1" t="s">
        <v>44</v>
      </c>
      <c r="O37" s="1" t="s">
        <v>44</v>
      </c>
      <c r="P37" s="1" t="s">
        <v>44</v>
      </c>
      <c r="Q37" s="1" t="s">
        <v>44</v>
      </c>
      <c r="R37" s="1"/>
      <c r="S37" s="1"/>
      <c r="T37" s="1"/>
      <c r="V37" s="53"/>
    </row>
    <row r="38" spans="1:22" x14ac:dyDescent="0.3">
      <c r="A38" s="12" t="s">
        <v>68</v>
      </c>
      <c r="B38" s="13"/>
      <c r="C38" s="62">
        <f>+'Ingresos Propios '!C38+Federal!C38</f>
        <v>213000</v>
      </c>
      <c r="D38" s="14">
        <v>0</v>
      </c>
      <c r="E38" s="14">
        <v>0</v>
      </c>
      <c r="F38" s="14">
        <v>0</v>
      </c>
      <c r="G38" s="1" t="s">
        <v>32</v>
      </c>
      <c r="H38" s="1" t="s">
        <v>17</v>
      </c>
      <c r="I38" s="1">
        <v>20</v>
      </c>
      <c r="J38" s="1">
        <v>25</v>
      </c>
      <c r="K38" s="1">
        <v>30</v>
      </c>
      <c r="L38" s="1">
        <v>25</v>
      </c>
      <c r="M38" s="3">
        <v>45731</v>
      </c>
      <c r="N38" s="1" t="s">
        <v>33</v>
      </c>
      <c r="O38" s="1" t="s">
        <v>34</v>
      </c>
      <c r="P38" s="1" t="s">
        <v>34</v>
      </c>
      <c r="Q38" s="4" t="s">
        <v>35</v>
      </c>
      <c r="R38" s="4"/>
      <c r="S38" s="4"/>
      <c r="T38" s="4"/>
    </row>
    <row r="39" spans="1:22" x14ac:dyDescent="0.3">
      <c r="A39" s="9" t="s">
        <v>69</v>
      </c>
      <c r="B39" s="10"/>
      <c r="C39" s="64">
        <f>SUM(C40:C43)</f>
        <v>200000</v>
      </c>
      <c r="D39" s="11">
        <f t="shared" ref="D39:F39" si="4">SUM(D40:D43)</f>
        <v>0</v>
      </c>
      <c r="E39" s="11">
        <f t="shared" si="4"/>
        <v>0</v>
      </c>
      <c r="F39" s="11">
        <f t="shared" si="4"/>
        <v>0</v>
      </c>
      <c r="G39" s="1" t="s">
        <v>44</v>
      </c>
      <c r="H39" s="1" t="s">
        <v>44</v>
      </c>
      <c r="I39" s="1" t="s">
        <v>44</v>
      </c>
      <c r="J39" s="1" t="s">
        <v>44</v>
      </c>
      <c r="K39" s="1" t="s">
        <v>44</v>
      </c>
      <c r="L39" s="1" t="s">
        <v>44</v>
      </c>
      <c r="M39" s="1" t="s">
        <v>44</v>
      </c>
      <c r="N39" s="1" t="s">
        <v>44</v>
      </c>
      <c r="O39" s="1" t="s">
        <v>44</v>
      </c>
      <c r="P39" s="1" t="s">
        <v>44</v>
      </c>
      <c r="Q39" s="1" t="s">
        <v>44</v>
      </c>
      <c r="R39" s="1"/>
      <c r="S39" s="1"/>
      <c r="T39" s="1"/>
    </row>
    <row r="40" spans="1:22" x14ac:dyDescent="0.3">
      <c r="A40" s="12" t="s">
        <v>70</v>
      </c>
      <c r="B40" s="13"/>
      <c r="C40" s="62">
        <f>+'Ingresos Propios '!C40+Federal!C40</f>
        <v>120000</v>
      </c>
      <c r="D40" s="14">
        <v>0</v>
      </c>
      <c r="E40" s="14">
        <v>0</v>
      </c>
      <c r="F40" s="14">
        <v>0</v>
      </c>
      <c r="G40" s="1" t="s">
        <v>32</v>
      </c>
      <c r="H40" s="1" t="s">
        <v>17</v>
      </c>
      <c r="I40" s="1">
        <v>20</v>
      </c>
      <c r="J40" s="1">
        <v>25</v>
      </c>
      <c r="K40" s="1">
        <v>30</v>
      </c>
      <c r="L40" s="1">
        <v>25</v>
      </c>
      <c r="M40" s="3">
        <v>45791</v>
      </c>
      <c r="N40" s="1" t="s">
        <v>33</v>
      </c>
      <c r="O40" s="1" t="s">
        <v>34</v>
      </c>
      <c r="P40" s="1" t="s">
        <v>34</v>
      </c>
      <c r="Q40" s="4" t="s">
        <v>35</v>
      </c>
      <c r="R40" s="4"/>
      <c r="S40" s="4"/>
      <c r="T40" s="4"/>
    </row>
    <row r="41" spans="1:22" x14ac:dyDescent="0.3">
      <c r="A41" s="12" t="s">
        <v>71</v>
      </c>
      <c r="B41" s="13"/>
      <c r="C41" s="62">
        <f>+'Ingresos Propios '!C41+Federal!C41</f>
        <v>10000</v>
      </c>
      <c r="D41" s="14">
        <v>0</v>
      </c>
      <c r="E41" s="14">
        <v>0</v>
      </c>
      <c r="F41" s="14">
        <v>0</v>
      </c>
      <c r="G41" s="1" t="s">
        <v>32</v>
      </c>
      <c r="H41" s="1" t="s">
        <v>17</v>
      </c>
      <c r="I41" s="1">
        <v>20</v>
      </c>
      <c r="J41" s="1">
        <v>25</v>
      </c>
      <c r="K41" s="1">
        <v>30</v>
      </c>
      <c r="L41" s="1">
        <v>25</v>
      </c>
      <c r="M41" s="3">
        <v>45738</v>
      </c>
      <c r="N41" s="1" t="s">
        <v>33</v>
      </c>
      <c r="O41" s="1" t="s">
        <v>34</v>
      </c>
      <c r="P41" s="1" t="s">
        <v>34</v>
      </c>
      <c r="Q41" s="4" t="s">
        <v>35</v>
      </c>
      <c r="R41" s="4"/>
      <c r="S41" s="4"/>
      <c r="T41" s="4"/>
    </row>
    <row r="42" spans="1:22" x14ac:dyDescent="0.3">
      <c r="A42" s="12" t="s">
        <v>72</v>
      </c>
      <c r="B42" s="13"/>
      <c r="C42" s="62">
        <f>+'Ingresos Propios '!C42+Federal!C42</f>
        <v>70000</v>
      </c>
      <c r="D42" s="14">
        <v>0</v>
      </c>
      <c r="E42" s="14">
        <v>0</v>
      </c>
      <c r="F42" s="14">
        <v>0</v>
      </c>
      <c r="G42" s="1" t="s">
        <v>32</v>
      </c>
      <c r="H42" s="1" t="s">
        <v>17</v>
      </c>
      <c r="I42" s="1">
        <v>20</v>
      </c>
      <c r="J42" s="1">
        <v>25</v>
      </c>
      <c r="K42" s="1">
        <v>30</v>
      </c>
      <c r="L42" s="1">
        <v>25</v>
      </c>
      <c r="M42" s="3">
        <v>45762</v>
      </c>
      <c r="N42" s="1" t="s">
        <v>33</v>
      </c>
      <c r="O42" s="1" t="s">
        <v>34</v>
      </c>
      <c r="P42" s="1" t="s">
        <v>34</v>
      </c>
      <c r="Q42" s="4" t="s">
        <v>35</v>
      </c>
      <c r="R42" s="4"/>
      <c r="S42" s="4"/>
      <c r="T42" s="4"/>
    </row>
    <row r="43" spans="1:22" hidden="1" x14ac:dyDescent="0.3">
      <c r="A43" s="12" t="s">
        <v>142</v>
      </c>
      <c r="B43" s="13"/>
      <c r="C43" s="62">
        <v>0</v>
      </c>
      <c r="D43" s="14">
        <v>0</v>
      </c>
      <c r="E43" s="14">
        <v>0</v>
      </c>
      <c r="F43" s="14">
        <v>0</v>
      </c>
      <c r="G43" s="1" t="s">
        <v>32</v>
      </c>
      <c r="H43" s="1" t="s">
        <v>17</v>
      </c>
      <c r="I43" s="1">
        <v>20</v>
      </c>
      <c r="J43" s="1">
        <v>25</v>
      </c>
      <c r="K43" s="1">
        <v>30</v>
      </c>
      <c r="L43" s="1">
        <v>25</v>
      </c>
      <c r="M43" s="3">
        <v>45762</v>
      </c>
      <c r="N43" s="1" t="s">
        <v>33</v>
      </c>
      <c r="O43" s="1" t="s">
        <v>34</v>
      </c>
      <c r="P43" s="1" t="s">
        <v>34</v>
      </c>
      <c r="Q43" s="4" t="s">
        <v>35</v>
      </c>
      <c r="R43" s="4"/>
      <c r="S43" s="4"/>
      <c r="T43" s="4"/>
    </row>
    <row r="44" spans="1:22" x14ac:dyDescent="0.3">
      <c r="A44" s="9" t="s">
        <v>73</v>
      </c>
      <c r="B44" s="10"/>
      <c r="C44" s="64">
        <f>SUM(C45:C52)</f>
        <v>113210</v>
      </c>
      <c r="D44" s="11">
        <f>SUM(D45:D52)</f>
        <v>0</v>
      </c>
      <c r="E44" s="11">
        <f>SUM(E45:E52)</f>
        <v>0</v>
      </c>
      <c r="F44" s="11">
        <f>SUM(F45:F52)</f>
        <v>0</v>
      </c>
      <c r="G44" s="1" t="s">
        <v>44</v>
      </c>
      <c r="H44" s="1" t="s">
        <v>44</v>
      </c>
      <c r="I44" s="1" t="s">
        <v>44</v>
      </c>
      <c r="J44" s="1" t="s">
        <v>44</v>
      </c>
      <c r="K44" s="1" t="s">
        <v>44</v>
      </c>
      <c r="L44" s="1" t="s">
        <v>44</v>
      </c>
      <c r="M44" s="1" t="s">
        <v>44</v>
      </c>
      <c r="N44" s="1" t="s">
        <v>44</v>
      </c>
      <c r="O44" s="1" t="s">
        <v>44</v>
      </c>
      <c r="P44" s="1" t="s">
        <v>44</v>
      </c>
      <c r="Q44" s="1" t="s">
        <v>44</v>
      </c>
      <c r="R44" s="1"/>
      <c r="S44" s="1"/>
      <c r="T44" s="1"/>
    </row>
    <row r="45" spans="1:22" x14ac:dyDescent="0.3">
      <c r="A45" s="12" t="s">
        <v>74</v>
      </c>
      <c r="B45" s="13"/>
      <c r="C45" s="62">
        <f>+'Ingresos Propios '!C45+Federal!C45</f>
        <v>12000</v>
      </c>
      <c r="D45" s="14">
        <v>0</v>
      </c>
      <c r="E45" s="14">
        <v>0</v>
      </c>
      <c r="F45" s="14">
        <v>0</v>
      </c>
      <c r="G45" s="1" t="s">
        <v>32</v>
      </c>
      <c r="H45" s="1" t="s">
        <v>17</v>
      </c>
      <c r="I45" s="1">
        <v>20</v>
      </c>
      <c r="J45" s="1">
        <v>25</v>
      </c>
      <c r="K45" s="1">
        <v>30</v>
      </c>
      <c r="L45" s="1">
        <v>25</v>
      </c>
      <c r="M45" s="3">
        <v>45717</v>
      </c>
      <c r="N45" s="1" t="s">
        <v>33</v>
      </c>
      <c r="O45" s="1" t="s">
        <v>34</v>
      </c>
      <c r="P45" s="1" t="s">
        <v>34</v>
      </c>
      <c r="Q45" s="4" t="s">
        <v>35</v>
      </c>
      <c r="R45" s="4"/>
      <c r="S45" s="4"/>
      <c r="T45" s="4"/>
    </row>
    <row r="46" spans="1:22" x14ac:dyDescent="0.3">
      <c r="A46" s="12" t="s">
        <v>75</v>
      </c>
      <c r="B46" s="13"/>
      <c r="C46" s="62">
        <f>+'Ingresos Propios '!C46+Federal!C46</f>
        <v>8000</v>
      </c>
      <c r="D46" s="14">
        <v>0</v>
      </c>
      <c r="E46" s="14">
        <v>0</v>
      </c>
      <c r="F46" s="14">
        <v>0</v>
      </c>
      <c r="G46" s="1" t="s">
        <v>32</v>
      </c>
      <c r="H46" s="1" t="s">
        <v>17</v>
      </c>
      <c r="I46" s="1">
        <v>20</v>
      </c>
      <c r="J46" s="1">
        <v>25</v>
      </c>
      <c r="K46" s="1">
        <v>30</v>
      </c>
      <c r="L46" s="1">
        <v>25</v>
      </c>
      <c r="M46" s="3">
        <v>45658</v>
      </c>
      <c r="N46" s="1" t="s">
        <v>33</v>
      </c>
      <c r="O46" s="1" t="s">
        <v>34</v>
      </c>
      <c r="P46" s="1" t="s">
        <v>34</v>
      </c>
      <c r="Q46" s="4" t="s">
        <v>35</v>
      </c>
      <c r="R46" s="4"/>
      <c r="S46" s="4"/>
      <c r="T46" s="4"/>
    </row>
    <row r="47" spans="1:22" hidden="1" x14ac:dyDescent="0.3">
      <c r="A47" s="12" t="s">
        <v>143</v>
      </c>
      <c r="B47" s="13"/>
      <c r="C47" s="62">
        <f>+'Ingresos Propios '!C47+Federal!C47</f>
        <v>0</v>
      </c>
      <c r="D47" s="14">
        <v>0</v>
      </c>
      <c r="E47" s="14">
        <v>0</v>
      </c>
      <c r="F47" s="14">
        <v>0</v>
      </c>
      <c r="G47" s="1" t="s">
        <v>32</v>
      </c>
      <c r="H47" s="1" t="s">
        <v>17</v>
      </c>
      <c r="I47" s="1">
        <v>20</v>
      </c>
      <c r="J47" s="1">
        <v>25</v>
      </c>
      <c r="K47" s="1">
        <v>30</v>
      </c>
      <c r="L47" s="1">
        <v>25</v>
      </c>
      <c r="M47" s="3">
        <v>45658</v>
      </c>
      <c r="N47" s="1" t="s">
        <v>33</v>
      </c>
      <c r="O47" s="1" t="s">
        <v>34</v>
      </c>
      <c r="P47" s="1" t="s">
        <v>34</v>
      </c>
      <c r="Q47" s="4" t="s">
        <v>35</v>
      </c>
      <c r="R47" s="4"/>
      <c r="S47" s="4"/>
      <c r="T47" s="4"/>
    </row>
    <row r="48" spans="1:22" x14ac:dyDescent="0.3">
      <c r="A48" s="12" t="s">
        <v>76</v>
      </c>
      <c r="B48" s="13"/>
      <c r="C48" s="62">
        <f>+'Ingresos Propios '!C48+Federal!C48</f>
        <v>58000</v>
      </c>
      <c r="D48" s="14">
        <v>0</v>
      </c>
      <c r="E48" s="14">
        <v>0</v>
      </c>
      <c r="F48" s="14">
        <v>0</v>
      </c>
      <c r="G48" s="1" t="s">
        <v>32</v>
      </c>
      <c r="H48" s="1" t="s">
        <v>17</v>
      </c>
      <c r="I48" s="1">
        <v>20</v>
      </c>
      <c r="J48" s="1">
        <v>25</v>
      </c>
      <c r="K48" s="1">
        <v>30</v>
      </c>
      <c r="L48" s="1">
        <v>25</v>
      </c>
      <c r="M48" s="3">
        <v>45731</v>
      </c>
      <c r="N48" s="1" t="s">
        <v>33</v>
      </c>
      <c r="O48" s="1" t="s">
        <v>34</v>
      </c>
      <c r="P48" s="1" t="s">
        <v>34</v>
      </c>
      <c r="Q48" s="4" t="s">
        <v>35</v>
      </c>
      <c r="R48" s="4"/>
      <c r="S48" s="4"/>
      <c r="T48" s="4"/>
    </row>
    <row r="49" spans="1:22" hidden="1" x14ac:dyDescent="0.3">
      <c r="A49" s="12" t="s">
        <v>158</v>
      </c>
      <c r="B49" s="13"/>
      <c r="C49" s="62">
        <f>+'Ingresos Propios '!C49+Federal!C49</f>
        <v>0</v>
      </c>
      <c r="D49" s="14">
        <v>0</v>
      </c>
      <c r="E49" s="14">
        <v>0</v>
      </c>
      <c r="F49" s="14">
        <v>0</v>
      </c>
      <c r="G49" s="1" t="s">
        <v>32</v>
      </c>
      <c r="H49" s="1" t="s">
        <v>17</v>
      </c>
      <c r="I49" s="1">
        <v>20</v>
      </c>
      <c r="J49" s="1">
        <v>25</v>
      </c>
      <c r="K49" s="1">
        <v>30</v>
      </c>
      <c r="L49" s="1">
        <v>25</v>
      </c>
      <c r="M49" s="3">
        <v>45731</v>
      </c>
      <c r="N49" s="1" t="s">
        <v>33</v>
      </c>
      <c r="O49" s="1" t="s">
        <v>34</v>
      </c>
      <c r="P49" s="1" t="s">
        <v>34</v>
      </c>
      <c r="Q49" s="4" t="s">
        <v>35</v>
      </c>
      <c r="R49" s="4"/>
      <c r="S49" s="4"/>
      <c r="T49" s="4"/>
    </row>
    <row r="50" spans="1:22" x14ac:dyDescent="0.3">
      <c r="A50" s="12" t="s">
        <v>77</v>
      </c>
      <c r="B50" s="13"/>
      <c r="C50" s="62">
        <f>+'Ingresos Propios '!C50+Federal!C50</f>
        <v>20910</v>
      </c>
      <c r="D50" s="14">
        <v>0</v>
      </c>
      <c r="E50" s="14">
        <v>0</v>
      </c>
      <c r="F50" s="14">
        <v>0</v>
      </c>
      <c r="G50" s="1" t="s">
        <v>32</v>
      </c>
      <c r="H50" s="1" t="s">
        <v>17</v>
      </c>
      <c r="I50" s="1">
        <v>20</v>
      </c>
      <c r="J50" s="1">
        <v>25</v>
      </c>
      <c r="K50" s="1">
        <v>30</v>
      </c>
      <c r="L50" s="1">
        <v>25</v>
      </c>
      <c r="M50" s="3">
        <v>45738</v>
      </c>
      <c r="N50" s="1" t="s">
        <v>33</v>
      </c>
      <c r="O50" s="1" t="s">
        <v>34</v>
      </c>
      <c r="P50" s="1" t="s">
        <v>34</v>
      </c>
      <c r="Q50" s="4" t="s">
        <v>35</v>
      </c>
      <c r="R50" s="4"/>
      <c r="S50" s="4"/>
      <c r="T50" s="4"/>
    </row>
    <row r="51" spans="1:22" x14ac:dyDescent="0.3">
      <c r="A51" s="12" t="s">
        <v>78</v>
      </c>
      <c r="B51" s="13"/>
      <c r="C51" s="62">
        <f>+'Ingresos Propios '!C51+Federal!C51</f>
        <v>8300</v>
      </c>
      <c r="D51" s="14">
        <v>0</v>
      </c>
      <c r="E51" s="14">
        <v>0</v>
      </c>
      <c r="F51" s="14">
        <v>0</v>
      </c>
      <c r="G51" s="1" t="s">
        <v>32</v>
      </c>
      <c r="H51" s="1" t="s">
        <v>17</v>
      </c>
      <c r="I51" s="1">
        <v>20</v>
      </c>
      <c r="J51" s="1">
        <v>25</v>
      </c>
      <c r="K51" s="1">
        <v>30</v>
      </c>
      <c r="L51" s="1">
        <v>25</v>
      </c>
      <c r="M51" s="3">
        <v>45893</v>
      </c>
      <c r="N51" s="1" t="s">
        <v>33</v>
      </c>
      <c r="O51" s="1" t="s">
        <v>34</v>
      </c>
      <c r="P51" s="1" t="s">
        <v>34</v>
      </c>
      <c r="Q51" s="4" t="s">
        <v>35</v>
      </c>
      <c r="R51" s="4"/>
      <c r="S51" s="4"/>
      <c r="T51" s="4"/>
    </row>
    <row r="52" spans="1:22" x14ac:dyDescent="0.3">
      <c r="A52" s="12" t="s">
        <v>79</v>
      </c>
      <c r="B52" s="13"/>
      <c r="C52" s="62">
        <f>+'Ingresos Propios '!C52+Federal!C52</f>
        <v>6000</v>
      </c>
      <c r="D52" s="14">
        <v>0</v>
      </c>
      <c r="E52" s="14">
        <v>0</v>
      </c>
      <c r="F52" s="14">
        <v>0</v>
      </c>
      <c r="G52" s="1" t="s">
        <v>32</v>
      </c>
      <c r="H52" s="1" t="s">
        <v>17</v>
      </c>
      <c r="I52" s="1">
        <v>20</v>
      </c>
      <c r="J52" s="1">
        <v>25</v>
      </c>
      <c r="K52" s="1">
        <v>30</v>
      </c>
      <c r="L52" s="1">
        <v>25</v>
      </c>
      <c r="M52" s="3">
        <v>45738</v>
      </c>
      <c r="N52" s="1" t="s">
        <v>33</v>
      </c>
      <c r="O52" s="1" t="s">
        <v>34</v>
      </c>
      <c r="P52" s="1" t="s">
        <v>34</v>
      </c>
      <c r="Q52" s="4" t="s">
        <v>35</v>
      </c>
      <c r="R52" s="4"/>
      <c r="S52" s="4"/>
      <c r="T52" s="4"/>
    </row>
    <row r="53" spans="1:22" x14ac:dyDescent="0.3">
      <c r="A53" s="6" t="s">
        <v>80</v>
      </c>
      <c r="B53" s="7"/>
      <c r="C53" s="63">
        <f>C54+C58+C65+C73+C77+C86+C90+C96+C100</f>
        <v>6306400</v>
      </c>
      <c r="D53" s="8">
        <v>0</v>
      </c>
      <c r="E53" s="8">
        <v>0</v>
      </c>
      <c r="F53" s="8">
        <v>0</v>
      </c>
      <c r="G53" s="1" t="s">
        <v>44</v>
      </c>
      <c r="H53" s="1" t="s">
        <v>44</v>
      </c>
      <c r="I53" s="1" t="s">
        <v>44</v>
      </c>
      <c r="J53" s="1" t="s">
        <v>44</v>
      </c>
      <c r="K53" s="1" t="s">
        <v>44</v>
      </c>
      <c r="L53" s="1" t="s">
        <v>44</v>
      </c>
      <c r="M53" s="1" t="s">
        <v>44</v>
      </c>
      <c r="N53" s="1" t="s">
        <v>44</v>
      </c>
      <c r="O53" s="1" t="s">
        <v>44</v>
      </c>
      <c r="P53" s="1" t="s">
        <v>44</v>
      </c>
      <c r="Q53" s="1" t="s">
        <v>44</v>
      </c>
      <c r="R53" s="1"/>
      <c r="S53" s="1"/>
      <c r="T53" s="1"/>
      <c r="V53" s="53">
        <f>6725763.42-C53</f>
        <v>419363.41999999993</v>
      </c>
    </row>
    <row r="54" spans="1:22" x14ac:dyDescent="0.3">
      <c r="A54" s="9" t="s">
        <v>81</v>
      </c>
      <c r="B54" s="10"/>
      <c r="C54" s="64">
        <f>SUM(C55:C57)</f>
        <v>1368200</v>
      </c>
      <c r="D54" s="11">
        <f t="shared" ref="D54:F54" si="5">SUM(D55:D57)</f>
        <v>0</v>
      </c>
      <c r="E54" s="11">
        <f t="shared" si="5"/>
        <v>0</v>
      </c>
      <c r="F54" s="11">
        <f t="shared" si="5"/>
        <v>0</v>
      </c>
      <c r="G54" s="1" t="s">
        <v>44</v>
      </c>
      <c r="H54" s="1" t="s">
        <v>44</v>
      </c>
      <c r="I54" s="1" t="s">
        <v>44</v>
      </c>
      <c r="J54" s="1" t="s">
        <v>44</v>
      </c>
      <c r="K54" s="1" t="s">
        <v>44</v>
      </c>
      <c r="L54" s="1" t="s">
        <v>44</v>
      </c>
      <c r="M54" s="1" t="s">
        <v>44</v>
      </c>
      <c r="N54" s="1" t="s">
        <v>44</v>
      </c>
      <c r="O54" s="1" t="s">
        <v>44</v>
      </c>
      <c r="P54" s="1" t="s">
        <v>44</v>
      </c>
      <c r="Q54" s="1" t="s">
        <v>44</v>
      </c>
      <c r="R54" s="1"/>
      <c r="S54" s="1"/>
      <c r="T54" s="1"/>
    </row>
    <row r="55" spans="1:22" x14ac:dyDescent="0.3">
      <c r="A55" s="12" t="s">
        <v>82</v>
      </c>
      <c r="B55" s="13"/>
      <c r="C55" s="62">
        <f>+'Ingresos Propios '!C55+Federal!C55</f>
        <v>867000</v>
      </c>
      <c r="D55" s="14">
        <v>0</v>
      </c>
      <c r="E55" s="14">
        <v>0</v>
      </c>
      <c r="F55" s="14">
        <v>0</v>
      </c>
      <c r="G55" s="1" t="s">
        <v>32</v>
      </c>
      <c r="H55" s="1" t="s">
        <v>17</v>
      </c>
      <c r="I55" s="1">
        <v>20</v>
      </c>
      <c r="J55" s="1">
        <v>25</v>
      </c>
      <c r="K55" s="1">
        <v>30</v>
      </c>
      <c r="L55" s="1">
        <v>25</v>
      </c>
      <c r="M55" s="3">
        <v>45658</v>
      </c>
      <c r="N55" s="1" t="s">
        <v>33</v>
      </c>
      <c r="O55" s="1" t="s">
        <v>34</v>
      </c>
      <c r="P55" s="1" t="s">
        <v>34</v>
      </c>
      <c r="Q55" s="4" t="s">
        <v>35</v>
      </c>
      <c r="R55" s="4"/>
      <c r="S55" s="4"/>
      <c r="T55" s="4"/>
    </row>
    <row r="56" spans="1:22" x14ac:dyDescent="0.3">
      <c r="A56" s="12" t="s">
        <v>83</v>
      </c>
      <c r="B56" s="13"/>
      <c r="C56" s="62">
        <f>+'Ingresos Propios '!C56+Federal!C56</f>
        <v>487200</v>
      </c>
      <c r="D56" s="14">
        <v>0</v>
      </c>
      <c r="E56" s="14">
        <v>0</v>
      </c>
      <c r="F56" s="14">
        <v>0</v>
      </c>
      <c r="G56" s="1" t="s">
        <v>32</v>
      </c>
      <c r="H56" s="1" t="s">
        <v>17</v>
      </c>
      <c r="I56" s="1">
        <v>20</v>
      </c>
      <c r="J56" s="1">
        <v>25</v>
      </c>
      <c r="K56" s="1">
        <v>30</v>
      </c>
      <c r="L56" s="1">
        <v>25</v>
      </c>
      <c r="M56" s="3">
        <v>45658</v>
      </c>
      <c r="N56" s="1" t="s">
        <v>33</v>
      </c>
      <c r="O56" s="1" t="s">
        <v>34</v>
      </c>
      <c r="P56" s="1" t="s">
        <v>34</v>
      </c>
      <c r="Q56" s="4" t="s">
        <v>35</v>
      </c>
      <c r="R56" s="4"/>
      <c r="S56" s="4"/>
      <c r="T56" s="4"/>
      <c r="V56" s="53"/>
    </row>
    <row r="57" spans="1:22" x14ac:dyDescent="0.3">
      <c r="A57" s="12" t="s">
        <v>84</v>
      </c>
      <c r="B57" s="13"/>
      <c r="C57" s="62">
        <f>+'Ingresos Propios '!C57+Federal!C57</f>
        <v>14000</v>
      </c>
      <c r="D57" s="14">
        <v>0</v>
      </c>
      <c r="E57" s="14">
        <v>0</v>
      </c>
      <c r="F57" s="14">
        <v>0</v>
      </c>
      <c r="G57" s="1" t="s">
        <v>32</v>
      </c>
      <c r="H57" s="1" t="s">
        <v>17</v>
      </c>
      <c r="I57" s="1">
        <v>20</v>
      </c>
      <c r="J57" s="1">
        <v>25</v>
      </c>
      <c r="K57" s="1">
        <v>30</v>
      </c>
      <c r="L57" s="1">
        <v>25</v>
      </c>
      <c r="M57" s="3">
        <v>45893</v>
      </c>
      <c r="N57" s="1" t="s">
        <v>33</v>
      </c>
      <c r="O57" s="1" t="s">
        <v>34</v>
      </c>
      <c r="P57" s="1" t="s">
        <v>34</v>
      </c>
      <c r="Q57" s="4" t="s">
        <v>35</v>
      </c>
      <c r="R57" s="4"/>
      <c r="S57" s="4"/>
      <c r="T57" s="4"/>
    </row>
    <row r="58" spans="1:22" x14ac:dyDescent="0.3">
      <c r="A58" s="9" t="s">
        <v>85</v>
      </c>
      <c r="B58" s="10"/>
      <c r="C58" s="64">
        <f>SUM(C59:C64)</f>
        <v>779000</v>
      </c>
      <c r="D58" s="11">
        <f t="shared" ref="D58:F58" si="6">SUM(D59:D64)</f>
        <v>0</v>
      </c>
      <c r="E58" s="11">
        <f t="shared" si="6"/>
        <v>0</v>
      </c>
      <c r="F58" s="11">
        <f t="shared" si="6"/>
        <v>0</v>
      </c>
      <c r="G58" s="1" t="s">
        <v>44</v>
      </c>
      <c r="H58" s="1" t="s">
        <v>44</v>
      </c>
      <c r="I58" s="1" t="s">
        <v>44</v>
      </c>
      <c r="J58" s="1" t="s">
        <v>44</v>
      </c>
      <c r="K58" s="1" t="s">
        <v>44</v>
      </c>
      <c r="L58" s="1" t="s">
        <v>44</v>
      </c>
      <c r="M58" s="1" t="s">
        <v>44</v>
      </c>
      <c r="N58" s="1" t="s">
        <v>44</v>
      </c>
      <c r="O58" s="1" t="s">
        <v>44</v>
      </c>
      <c r="P58" s="1" t="s">
        <v>44</v>
      </c>
      <c r="Q58" s="1" t="s">
        <v>44</v>
      </c>
      <c r="R58" s="1"/>
      <c r="S58" s="1"/>
      <c r="T58" s="1"/>
    </row>
    <row r="59" spans="1:22" hidden="1" x14ac:dyDescent="0.3">
      <c r="A59" s="12" t="s">
        <v>159</v>
      </c>
      <c r="B59" s="51"/>
      <c r="C59" s="62">
        <v>0</v>
      </c>
      <c r="D59" s="14">
        <v>0</v>
      </c>
      <c r="E59" s="14">
        <v>0</v>
      </c>
      <c r="F59" s="14">
        <v>0</v>
      </c>
      <c r="G59" s="1" t="s">
        <v>32</v>
      </c>
      <c r="H59" s="1" t="s">
        <v>17</v>
      </c>
      <c r="I59" s="1">
        <v>20</v>
      </c>
      <c r="J59" s="1">
        <v>25</v>
      </c>
      <c r="K59" s="1">
        <v>30</v>
      </c>
      <c r="L59" s="1">
        <v>25</v>
      </c>
      <c r="M59" s="3">
        <v>45893</v>
      </c>
      <c r="N59" s="1" t="s">
        <v>33</v>
      </c>
      <c r="O59" s="1" t="s">
        <v>34</v>
      </c>
      <c r="P59" s="1" t="s">
        <v>34</v>
      </c>
      <c r="Q59" s="4" t="s">
        <v>35</v>
      </c>
      <c r="R59" s="1"/>
      <c r="S59" s="1"/>
      <c r="T59" s="1"/>
    </row>
    <row r="60" spans="1:22" hidden="1" x14ac:dyDescent="0.3">
      <c r="A60" s="12" t="s">
        <v>171</v>
      </c>
      <c r="B60" s="51"/>
      <c r="C60" s="62">
        <v>0</v>
      </c>
      <c r="D60" s="14">
        <v>0</v>
      </c>
      <c r="E60" s="14">
        <v>0</v>
      </c>
      <c r="F60" s="14">
        <v>0</v>
      </c>
      <c r="G60" s="1" t="s">
        <v>32</v>
      </c>
      <c r="H60" s="1" t="s">
        <v>17</v>
      </c>
      <c r="I60" s="1">
        <v>20</v>
      </c>
      <c r="J60" s="1">
        <v>25</v>
      </c>
      <c r="K60" s="1">
        <v>30</v>
      </c>
      <c r="L60" s="1">
        <v>25</v>
      </c>
      <c r="M60" s="3">
        <v>45893</v>
      </c>
      <c r="N60" s="1" t="s">
        <v>33</v>
      </c>
      <c r="O60" s="1" t="s">
        <v>34</v>
      </c>
      <c r="P60" s="1" t="s">
        <v>34</v>
      </c>
      <c r="Q60" s="4" t="s">
        <v>35</v>
      </c>
      <c r="R60" s="1"/>
      <c r="S60" s="1"/>
      <c r="T60" s="1"/>
    </row>
    <row r="61" spans="1:22" x14ac:dyDescent="0.3">
      <c r="A61" s="12" t="s">
        <v>86</v>
      </c>
      <c r="B61" s="13"/>
      <c r="C61" s="62">
        <f>+'Ingresos Propios '!C61+Federal!C61</f>
        <v>100000</v>
      </c>
      <c r="D61" s="14">
        <v>0</v>
      </c>
      <c r="E61" s="14">
        <v>0</v>
      </c>
      <c r="F61" s="14">
        <v>0</v>
      </c>
      <c r="G61" s="1" t="s">
        <v>32</v>
      </c>
      <c r="H61" s="1" t="s">
        <v>17</v>
      </c>
      <c r="I61" s="1">
        <v>20</v>
      </c>
      <c r="J61" s="1">
        <v>25</v>
      </c>
      <c r="K61" s="1">
        <v>30</v>
      </c>
      <c r="L61" s="1">
        <v>25</v>
      </c>
      <c r="M61" s="3">
        <v>45893</v>
      </c>
      <c r="N61" s="1" t="s">
        <v>33</v>
      </c>
      <c r="O61" s="1" t="s">
        <v>34</v>
      </c>
      <c r="P61" s="1" t="s">
        <v>34</v>
      </c>
      <c r="Q61" s="4" t="s">
        <v>35</v>
      </c>
      <c r="R61" s="4"/>
      <c r="S61" s="4"/>
      <c r="T61" s="4"/>
    </row>
    <row r="62" spans="1:22" x14ac:dyDescent="0.3">
      <c r="A62" s="12" t="s">
        <v>87</v>
      </c>
      <c r="B62" s="13"/>
      <c r="C62" s="62">
        <f>+'Ingresos Propios '!C62+Federal!C62</f>
        <v>20000</v>
      </c>
      <c r="D62" s="14">
        <v>0</v>
      </c>
      <c r="E62" s="14">
        <v>0</v>
      </c>
      <c r="F62" s="14">
        <v>0</v>
      </c>
      <c r="G62" s="1" t="s">
        <v>32</v>
      </c>
      <c r="H62" s="1" t="s">
        <v>17</v>
      </c>
      <c r="I62" s="1">
        <v>20</v>
      </c>
      <c r="J62" s="1">
        <v>25</v>
      </c>
      <c r="K62" s="1">
        <v>30</v>
      </c>
      <c r="L62" s="1">
        <v>25</v>
      </c>
      <c r="M62" s="3">
        <v>45762</v>
      </c>
      <c r="N62" s="1" t="s">
        <v>33</v>
      </c>
      <c r="O62" s="1" t="s">
        <v>34</v>
      </c>
      <c r="P62" s="1" t="s">
        <v>34</v>
      </c>
      <c r="Q62" s="4" t="s">
        <v>35</v>
      </c>
      <c r="R62" s="4"/>
      <c r="S62" s="4"/>
      <c r="T62" s="4"/>
    </row>
    <row r="63" spans="1:22" ht="15" customHeight="1" x14ac:dyDescent="0.3">
      <c r="A63" s="36" t="s">
        <v>88</v>
      </c>
      <c r="B63" s="13"/>
      <c r="C63" s="62">
        <f>+'Ingresos Propios '!C63+Federal!C63</f>
        <v>607000</v>
      </c>
      <c r="D63" s="14">
        <v>0</v>
      </c>
      <c r="E63" s="14">
        <v>0</v>
      </c>
      <c r="F63" s="14">
        <v>0</v>
      </c>
      <c r="G63" s="1" t="s">
        <v>32</v>
      </c>
      <c r="H63" s="1" t="s">
        <v>17</v>
      </c>
      <c r="I63" s="1">
        <v>20</v>
      </c>
      <c r="J63" s="1">
        <v>25</v>
      </c>
      <c r="K63" s="1">
        <v>30</v>
      </c>
      <c r="L63" s="1">
        <v>25</v>
      </c>
      <c r="M63" s="3">
        <v>45762</v>
      </c>
      <c r="N63" s="1" t="s">
        <v>33</v>
      </c>
      <c r="O63" s="1" t="s">
        <v>34</v>
      </c>
      <c r="P63" s="1" t="s">
        <v>34</v>
      </c>
      <c r="Q63" s="4" t="s">
        <v>35</v>
      </c>
      <c r="R63" s="56"/>
      <c r="S63" s="56"/>
      <c r="T63" s="56"/>
    </row>
    <row r="64" spans="1:22" ht="15" customHeight="1" x14ac:dyDescent="0.3">
      <c r="A64" s="36" t="s">
        <v>144</v>
      </c>
      <c r="B64" s="13"/>
      <c r="C64" s="62">
        <f>+'Ingresos Propios '!C64+Federal!C64</f>
        <v>52000</v>
      </c>
      <c r="D64" s="14">
        <v>0</v>
      </c>
      <c r="E64" s="14">
        <v>0</v>
      </c>
      <c r="F64" s="14">
        <v>0</v>
      </c>
      <c r="G64" s="1" t="s">
        <v>32</v>
      </c>
      <c r="H64" s="1" t="s">
        <v>17</v>
      </c>
      <c r="I64" s="1">
        <v>20</v>
      </c>
      <c r="J64" s="1">
        <v>25</v>
      </c>
      <c r="K64" s="1">
        <v>30</v>
      </c>
      <c r="L64" s="1">
        <v>25</v>
      </c>
      <c r="M64" s="3">
        <v>45762</v>
      </c>
      <c r="N64" s="1" t="s">
        <v>33</v>
      </c>
      <c r="O64" s="1" t="s">
        <v>34</v>
      </c>
      <c r="P64" s="1" t="s">
        <v>34</v>
      </c>
      <c r="Q64" s="4" t="s">
        <v>35</v>
      </c>
      <c r="R64" s="113"/>
      <c r="S64" s="113"/>
      <c r="T64" s="113"/>
    </row>
    <row r="65" spans="1:20" x14ac:dyDescent="0.3">
      <c r="A65" s="9" t="s">
        <v>89</v>
      </c>
      <c r="B65" s="10"/>
      <c r="C65" s="64">
        <f>SUM(C66:C72)</f>
        <v>1465200</v>
      </c>
      <c r="D65" s="11">
        <f t="shared" ref="D65:F65" si="7">SUM(D66:D72)</f>
        <v>0</v>
      </c>
      <c r="E65" s="11">
        <f t="shared" si="7"/>
        <v>0</v>
      </c>
      <c r="F65" s="11">
        <f t="shared" si="7"/>
        <v>0</v>
      </c>
      <c r="G65" s="1" t="s">
        <v>44</v>
      </c>
      <c r="H65" s="1" t="s">
        <v>44</v>
      </c>
      <c r="I65" s="1" t="s">
        <v>44</v>
      </c>
      <c r="J65" s="1" t="s">
        <v>44</v>
      </c>
      <c r="K65" s="1" t="s">
        <v>44</v>
      </c>
      <c r="L65" s="1" t="s">
        <v>44</v>
      </c>
      <c r="M65" s="1" t="s">
        <v>44</v>
      </c>
      <c r="N65" s="1" t="s">
        <v>44</v>
      </c>
      <c r="O65" s="1" t="s">
        <v>44</v>
      </c>
      <c r="P65" s="1" t="s">
        <v>44</v>
      </c>
      <c r="Q65" s="1" t="s">
        <v>44</v>
      </c>
      <c r="R65" s="1"/>
      <c r="S65" s="1"/>
      <c r="T65" s="1"/>
    </row>
    <row r="66" spans="1:20" x14ac:dyDescent="0.3">
      <c r="A66" s="12" t="s">
        <v>90</v>
      </c>
      <c r="B66" s="13"/>
      <c r="C66" s="62">
        <f>+'Ingresos Propios '!C66+Federal!C66</f>
        <v>83000</v>
      </c>
      <c r="D66" s="14">
        <v>0</v>
      </c>
      <c r="E66" s="14">
        <v>0</v>
      </c>
      <c r="F66" s="14">
        <v>0</v>
      </c>
      <c r="G66" s="1" t="s">
        <v>32</v>
      </c>
      <c r="H66" s="1" t="s">
        <v>17</v>
      </c>
      <c r="I66" s="1">
        <v>20</v>
      </c>
      <c r="J66" s="1">
        <v>25</v>
      </c>
      <c r="K66" s="1">
        <v>30</v>
      </c>
      <c r="L66" s="1">
        <v>25</v>
      </c>
      <c r="M66" s="3">
        <v>45893</v>
      </c>
      <c r="N66" s="1" t="s">
        <v>33</v>
      </c>
      <c r="O66" s="1" t="s">
        <v>34</v>
      </c>
      <c r="P66" s="1" t="s">
        <v>34</v>
      </c>
      <c r="Q66" s="4" t="s">
        <v>35</v>
      </c>
      <c r="R66" s="4"/>
      <c r="S66" s="4"/>
      <c r="T66" s="4"/>
    </row>
    <row r="67" spans="1:20" x14ac:dyDescent="0.3">
      <c r="A67" s="12" t="s">
        <v>91</v>
      </c>
      <c r="B67" s="13"/>
      <c r="C67" s="62">
        <f>+'Ingresos Propios '!C67+Federal!C67</f>
        <v>71000</v>
      </c>
      <c r="D67" s="14">
        <v>0</v>
      </c>
      <c r="E67" s="14">
        <v>0</v>
      </c>
      <c r="F67" s="14">
        <v>0</v>
      </c>
      <c r="G67" s="1" t="s">
        <v>32</v>
      </c>
      <c r="H67" s="1" t="s">
        <v>17</v>
      </c>
      <c r="I67" s="1">
        <v>20</v>
      </c>
      <c r="J67" s="1">
        <v>25</v>
      </c>
      <c r="K67" s="1">
        <v>30</v>
      </c>
      <c r="L67" s="1">
        <v>25</v>
      </c>
      <c r="M67" s="3">
        <v>45658</v>
      </c>
      <c r="N67" s="1" t="s">
        <v>33</v>
      </c>
      <c r="O67" s="1" t="s">
        <v>34</v>
      </c>
      <c r="P67" s="1" t="s">
        <v>34</v>
      </c>
      <c r="Q67" s="4" t="s">
        <v>35</v>
      </c>
      <c r="R67" s="4"/>
      <c r="S67" s="4"/>
      <c r="T67" s="4"/>
    </row>
    <row r="68" spans="1:20" x14ac:dyDescent="0.3">
      <c r="A68" s="12" t="s">
        <v>92</v>
      </c>
      <c r="B68" s="13"/>
      <c r="C68" s="62">
        <f>+'Ingresos Propios '!C68+Federal!C68</f>
        <v>58000</v>
      </c>
      <c r="D68" s="14">
        <v>0</v>
      </c>
      <c r="E68" s="14">
        <v>0</v>
      </c>
      <c r="F68" s="14">
        <v>0</v>
      </c>
      <c r="G68" s="1" t="s">
        <v>32</v>
      </c>
      <c r="H68" s="1" t="s">
        <v>17</v>
      </c>
      <c r="I68" s="1">
        <v>20</v>
      </c>
      <c r="J68" s="1">
        <v>25</v>
      </c>
      <c r="K68" s="1">
        <v>30</v>
      </c>
      <c r="L68" s="1">
        <v>25</v>
      </c>
      <c r="M68" s="3">
        <v>44958</v>
      </c>
      <c r="N68" s="1" t="s">
        <v>33</v>
      </c>
      <c r="O68" s="1" t="s">
        <v>34</v>
      </c>
      <c r="P68" s="1" t="s">
        <v>34</v>
      </c>
      <c r="Q68" s="4" t="s">
        <v>35</v>
      </c>
      <c r="R68" s="4"/>
      <c r="S68" s="4"/>
      <c r="T68" s="4"/>
    </row>
    <row r="69" spans="1:20" x14ac:dyDescent="0.3">
      <c r="A69" s="12" t="s">
        <v>145</v>
      </c>
      <c r="B69" s="13"/>
      <c r="C69" s="62">
        <f>+'Ingresos Propios '!C69+Federal!C69</f>
        <v>34000</v>
      </c>
      <c r="D69" s="14">
        <v>0</v>
      </c>
      <c r="E69" s="14">
        <v>0</v>
      </c>
      <c r="F69" s="14">
        <v>0</v>
      </c>
      <c r="G69" s="1" t="s">
        <v>32</v>
      </c>
      <c r="H69" s="1" t="s">
        <v>17</v>
      </c>
      <c r="I69" s="1">
        <v>20</v>
      </c>
      <c r="J69" s="1">
        <v>25</v>
      </c>
      <c r="K69" s="1">
        <v>30</v>
      </c>
      <c r="L69" s="1">
        <v>25</v>
      </c>
      <c r="M69" s="3">
        <v>44958</v>
      </c>
      <c r="N69" s="1" t="s">
        <v>33</v>
      </c>
      <c r="O69" s="1" t="s">
        <v>34</v>
      </c>
      <c r="P69" s="1" t="s">
        <v>34</v>
      </c>
      <c r="Q69" s="4" t="s">
        <v>35</v>
      </c>
      <c r="R69" s="4"/>
      <c r="S69" s="4"/>
      <c r="T69" s="4"/>
    </row>
    <row r="70" spans="1:20" x14ac:dyDescent="0.3">
      <c r="A70" s="12" t="s">
        <v>93</v>
      </c>
      <c r="B70" s="13"/>
      <c r="C70" s="62">
        <f>+'Ingresos Propios '!C70+Federal!C70</f>
        <v>71000</v>
      </c>
      <c r="D70" s="14">
        <v>0</v>
      </c>
      <c r="E70" s="14">
        <v>0</v>
      </c>
      <c r="F70" s="14">
        <v>0</v>
      </c>
      <c r="G70" s="1" t="s">
        <v>32</v>
      </c>
      <c r="H70" s="1" t="s">
        <v>17</v>
      </c>
      <c r="I70" s="1">
        <v>20</v>
      </c>
      <c r="J70" s="1">
        <v>25</v>
      </c>
      <c r="K70" s="1">
        <v>30</v>
      </c>
      <c r="L70" s="1">
        <v>25</v>
      </c>
      <c r="M70" s="3">
        <v>45791</v>
      </c>
      <c r="N70" s="1" t="s">
        <v>33</v>
      </c>
      <c r="O70" s="1" t="s">
        <v>34</v>
      </c>
      <c r="P70" s="1" t="s">
        <v>34</v>
      </c>
      <c r="Q70" s="4" t="s">
        <v>35</v>
      </c>
      <c r="R70" s="4"/>
      <c r="S70" s="4"/>
      <c r="T70" s="4"/>
    </row>
    <row r="71" spans="1:20" ht="15" customHeight="1" x14ac:dyDescent="0.3">
      <c r="A71" s="36" t="s">
        <v>94</v>
      </c>
      <c r="B71" s="37"/>
      <c r="C71" s="62">
        <f>+'Ingresos Propios '!C71+Federal!C71</f>
        <v>1126200</v>
      </c>
      <c r="D71" s="14">
        <v>0</v>
      </c>
      <c r="E71" s="14">
        <v>0</v>
      </c>
      <c r="F71" s="14">
        <v>0</v>
      </c>
      <c r="G71" s="1" t="s">
        <v>32</v>
      </c>
      <c r="H71" s="1" t="s">
        <v>17</v>
      </c>
      <c r="I71" s="1">
        <v>20</v>
      </c>
      <c r="J71" s="1">
        <v>25</v>
      </c>
      <c r="K71" s="1">
        <v>30</v>
      </c>
      <c r="L71" s="1">
        <v>25</v>
      </c>
      <c r="M71" s="3">
        <v>45792</v>
      </c>
      <c r="N71" s="1" t="s">
        <v>33</v>
      </c>
      <c r="O71" s="1" t="s">
        <v>34</v>
      </c>
      <c r="P71" s="1" t="s">
        <v>34</v>
      </c>
      <c r="Q71" s="4" t="s">
        <v>35</v>
      </c>
      <c r="R71" s="93"/>
      <c r="S71" s="94"/>
      <c r="T71" s="95"/>
    </row>
    <row r="72" spans="1:20" x14ac:dyDescent="0.3">
      <c r="A72" s="12" t="s">
        <v>95</v>
      </c>
      <c r="B72" s="13"/>
      <c r="C72" s="62">
        <f>+'Ingresos Propios '!C72+Federal!C72</f>
        <v>22000</v>
      </c>
      <c r="D72" s="14">
        <v>0</v>
      </c>
      <c r="E72" s="14">
        <v>0</v>
      </c>
      <c r="F72" s="14">
        <v>0</v>
      </c>
      <c r="G72" s="1" t="s">
        <v>32</v>
      </c>
      <c r="H72" s="1" t="s">
        <v>17</v>
      </c>
      <c r="I72" s="1">
        <v>20</v>
      </c>
      <c r="J72" s="1">
        <v>25</v>
      </c>
      <c r="K72" s="1">
        <v>30</v>
      </c>
      <c r="L72" s="1">
        <v>25</v>
      </c>
      <c r="M72" s="3">
        <v>45731</v>
      </c>
      <c r="N72" s="1" t="s">
        <v>33</v>
      </c>
      <c r="O72" s="1" t="s">
        <v>34</v>
      </c>
      <c r="P72" s="1" t="s">
        <v>34</v>
      </c>
      <c r="Q72" s="4" t="s">
        <v>35</v>
      </c>
      <c r="R72" s="4"/>
      <c r="S72" s="4"/>
      <c r="T72" s="4"/>
    </row>
    <row r="73" spans="1:20" x14ac:dyDescent="0.3">
      <c r="A73" s="9" t="s">
        <v>96</v>
      </c>
      <c r="B73" s="10"/>
      <c r="C73" s="64">
        <f>SUM(C74:C76)</f>
        <v>96000</v>
      </c>
      <c r="D73" s="11">
        <f t="shared" ref="D73:F73" si="8">SUM(D74:D76)</f>
        <v>0</v>
      </c>
      <c r="E73" s="11">
        <f t="shared" si="8"/>
        <v>0</v>
      </c>
      <c r="F73" s="11">
        <f t="shared" si="8"/>
        <v>0</v>
      </c>
      <c r="G73" s="1" t="s">
        <v>44</v>
      </c>
      <c r="H73" s="1" t="s">
        <v>44</v>
      </c>
      <c r="I73" s="1" t="s">
        <v>44</v>
      </c>
      <c r="J73" s="1" t="s">
        <v>44</v>
      </c>
      <c r="K73" s="1" t="s">
        <v>44</v>
      </c>
      <c r="L73" s="1" t="s">
        <v>44</v>
      </c>
      <c r="M73" s="1" t="s">
        <v>44</v>
      </c>
      <c r="N73" s="1" t="s">
        <v>44</v>
      </c>
      <c r="O73" s="1" t="s">
        <v>44</v>
      </c>
      <c r="P73" s="1" t="s">
        <v>44</v>
      </c>
      <c r="Q73" s="1" t="s">
        <v>44</v>
      </c>
      <c r="R73" s="1"/>
      <c r="S73" s="1"/>
      <c r="T73" s="1"/>
    </row>
    <row r="74" spans="1:20" x14ac:dyDescent="0.3">
      <c r="A74" s="12" t="s">
        <v>97</v>
      </c>
      <c r="B74" s="13"/>
      <c r="C74" s="62">
        <f>+'Ingresos Propios '!C74+Federal!C74</f>
        <v>36000</v>
      </c>
      <c r="D74" s="14">
        <v>0</v>
      </c>
      <c r="E74" s="14">
        <v>0</v>
      </c>
      <c r="F74" s="14">
        <v>0</v>
      </c>
      <c r="G74" s="1" t="s">
        <v>32</v>
      </c>
      <c r="H74" s="1" t="s">
        <v>17</v>
      </c>
      <c r="I74" s="1">
        <v>20</v>
      </c>
      <c r="J74" s="1">
        <v>25</v>
      </c>
      <c r="K74" s="1">
        <v>30</v>
      </c>
      <c r="L74" s="1">
        <v>25</v>
      </c>
      <c r="M74" s="3">
        <v>45717</v>
      </c>
      <c r="N74" s="1" t="s">
        <v>33</v>
      </c>
      <c r="O74" s="1" t="s">
        <v>34</v>
      </c>
      <c r="P74" s="1" t="s">
        <v>34</v>
      </c>
      <c r="Q74" s="4" t="s">
        <v>35</v>
      </c>
      <c r="R74" s="4"/>
      <c r="S74" s="4"/>
      <c r="T74" s="4"/>
    </row>
    <row r="75" spans="1:20" hidden="1" x14ac:dyDescent="0.3">
      <c r="A75" s="12" t="s">
        <v>146</v>
      </c>
      <c r="B75" s="13"/>
      <c r="C75" s="62">
        <f>+'Ingresos Propios '!C75+Federal!C75</f>
        <v>0</v>
      </c>
      <c r="D75" s="14">
        <v>0</v>
      </c>
      <c r="E75" s="14">
        <v>0</v>
      </c>
      <c r="F75" s="14">
        <v>0</v>
      </c>
      <c r="G75" s="1" t="s">
        <v>32</v>
      </c>
      <c r="H75" s="1" t="s">
        <v>17</v>
      </c>
      <c r="I75" s="1">
        <v>20</v>
      </c>
      <c r="J75" s="1">
        <v>25</v>
      </c>
      <c r="K75" s="1">
        <v>30</v>
      </c>
      <c r="L75" s="1">
        <v>25</v>
      </c>
      <c r="M75" s="3">
        <v>45717</v>
      </c>
      <c r="N75" s="1" t="s">
        <v>33</v>
      </c>
      <c r="O75" s="1" t="s">
        <v>34</v>
      </c>
      <c r="P75" s="1" t="s">
        <v>34</v>
      </c>
      <c r="Q75" s="4" t="s">
        <v>35</v>
      </c>
      <c r="R75" s="4"/>
      <c r="S75" s="4"/>
      <c r="T75" s="4"/>
    </row>
    <row r="76" spans="1:20" x14ac:dyDescent="0.3">
      <c r="A76" s="12" t="s">
        <v>98</v>
      </c>
      <c r="B76" s="13"/>
      <c r="C76" s="62">
        <f>+'Ingresos Propios '!C76+Federal!C76</f>
        <v>60000</v>
      </c>
      <c r="D76" s="14">
        <v>0</v>
      </c>
      <c r="E76" s="14">
        <v>0</v>
      </c>
      <c r="F76" s="14">
        <v>0</v>
      </c>
      <c r="G76" s="1" t="s">
        <v>32</v>
      </c>
      <c r="H76" s="1" t="s">
        <v>17</v>
      </c>
      <c r="I76" s="1">
        <v>20</v>
      </c>
      <c r="J76" s="1">
        <v>25</v>
      </c>
      <c r="K76" s="1">
        <v>30</v>
      </c>
      <c r="L76" s="1">
        <v>25</v>
      </c>
      <c r="M76" s="3">
        <v>45731</v>
      </c>
      <c r="N76" s="1" t="s">
        <v>33</v>
      </c>
      <c r="O76" s="1" t="s">
        <v>34</v>
      </c>
      <c r="P76" s="1" t="s">
        <v>34</v>
      </c>
      <c r="Q76" s="4" t="s">
        <v>35</v>
      </c>
      <c r="R76" s="4"/>
      <c r="S76" s="4"/>
      <c r="T76" s="4"/>
    </row>
    <row r="77" spans="1:20" x14ac:dyDescent="0.3">
      <c r="A77" s="9" t="s">
        <v>99</v>
      </c>
      <c r="B77" s="10"/>
      <c r="C77" s="64">
        <f>SUM(C78:C85)</f>
        <v>1874700</v>
      </c>
      <c r="D77" s="11">
        <f t="shared" ref="D77:F77" si="9">SUM(D78:D85)</f>
        <v>0</v>
      </c>
      <c r="E77" s="11">
        <f t="shared" si="9"/>
        <v>0</v>
      </c>
      <c r="F77" s="11">
        <f t="shared" si="9"/>
        <v>0</v>
      </c>
      <c r="G77" s="1" t="s">
        <v>44</v>
      </c>
      <c r="H77" s="1" t="s">
        <v>44</v>
      </c>
      <c r="I77" s="1" t="s">
        <v>44</v>
      </c>
      <c r="J77" s="1" t="s">
        <v>44</v>
      </c>
      <c r="K77" s="1" t="s">
        <v>44</v>
      </c>
      <c r="L77" s="1" t="s">
        <v>44</v>
      </c>
      <c r="M77" s="1" t="s">
        <v>44</v>
      </c>
      <c r="N77" s="1" t="s">
        <v>44</v>
      </c>
      <c r="O77" s="1" t="s">
        <v>44</v>
      </c>
      <c r="P77" s="1" t="s">
        <v>44</v>
      </c>
      <c r="Q77" s="1" t="s">
        <v>44</v>
      </c>
      <c r="R77" s="1"/>
      <c r="S77" s="1"/>
      <c r="T77" s="1"/>
    </row>
    <row r="78" spans="1:20" x14ac:dyDescent="0.3">
      <c r="A78" s="12" t="s">
        <v>100</v>
      </c>
      <c r="B78" s="13"/>
      <c r="C78" s="62">
        <f>+'Ingresos Propios '!C78+Federal!C78</f>
        <v>127200</v>
      </c>
      <c r="D78" s="14">
        <v>0</v>
      </c>
      <c r="E78" s="14">
        <v>0</v>
      </c>
      <c r="F78" s="14">
        <v>0</v>
      </c>
      <c r="G78" s="1" t="s">
        <v>32</v>
      </c>
      <c r="H78" s="1" t="s">
        <v>17</v>
      </c>
      <c r="I78" s="1">
        <v>20</v>
      </c>
      <c r="J78" s="1">
        <v>25</v>
      </c>
      <c r="K78" s="1">
        <v>30</v>
      </c>
      <c r="L78" s="1">
        <v>25</v>
      </c>
      <c r="M78" s="3">
        <v>45658</v>
      </c>
      <c r="N78" s="1" t="s">
        <v>33</v>
      </c>
      <c r="O78" s="1" t="s">
        <v>34</v>
      </c>
      <c r="P78" s="1" t="s">
        <v>34</v>
      </c>
      <c r="Q78" s="4" t="s">
        <v>35</v>
      </c>
      <c r="R78" s="4"/>
      <c r="S78" s="4"/>
      <c r="T78" s="4"/>
    </row>
    <row r="79" spans="1:20" x14ac:dyDescent="0.3">
      <c r="A79" s="12" t="s">
        <v>101</v>
      </c>
      <c r="B79" s="13"/>
      <c r="C79" s="62">
        <f>+'Ingresos Propios '!C79+Federal!C79</f>
        <v>2000</v>
      </c>
      <c r="D79" s="14">
        <v>0</v>
      </c>
      <c r="E79" s="14">
        <v>0</v>
      </c>
      <c r="F79" s="14">
        <v>0</v>
      </c>
      <c r="G79" s="1" t="s">
        <v>32</v>
      </c>
      <c r="H79" s="1" t="s">
        <v>17</v>
      </c>
      <c r="I79" s="1">
        <v>20</v>
      </c>
      <c r="J79" s="1">
        <v>25</v>
      </c>
      <c r="K79" s="1">
        <v>30</v>
      </c>
      <c r="L79" s="1">
        <v>25</v>
      </c>
      <c r="M79" s="3">
        <v>45689</v>
      </c>
      <c r="N79" s="1" t="s">
        <v>33</v>
      </c>
      <c r="O79" s="1" t="s">
        <v>34</v>
      </c>
      <c r="P79" s="1" t="s">
        <v>34</v>
      </c>
      <c r="Q79" s="4" t="s">
        <v>35</v>
      </c>
      <c r="R79" s="4"/>
      <c r="S79" s="4"/>
      <c r="T79" s="4"/>
    </row>
    <row r="80" spans="1:20" x14ac:dyDescent="0.3">
      <c r="A80" s="12" t="s">
        <v>102</v>
      </c>
      <c r="B80" s="13"/>
      <c r="C80" s="62">
        <f>+'Ingresos Propios '!C80+Federal!C80</f>
        <v>10000</v>
      </c>
      <c r="D80" s="14">
        <v>0</v>
      </c>
      <c r="E80" s="14">
        <v>0</v>
      </c>
      <c r="F80" s="14">
        <v>0</v>
      </c>
      <c r="G80" s="1" t="s">
        <v>32</v>
      </c>
      <c r="H80" s="1" t="s">
        <v>17</v>
      </c>
      <c r="I80" s="1">
        <v>20</v>
      </c>
      <c r="J80" s="1">
        <v>25</v>
      </c>
      <c r="K80" s="1">
        <v>30</v>
      </c>
      <c r="L80" s="1">
        <v>25</v>
      </c>
      <c r="M80" s="3">
        <v>45731</v>
      </c>
      <c r="N80" s="1" t="s">
        <v>33</v>
      </c>
      <c r="O80" s="1" t="s">
        <v>34</v>
      </c>
      <c r="P80" s="1" t="s">
        <v>34</v>
      </c>
      <c r="Q80" s="4" t="s">
        <v>35</v>
      </c>
      <c r="R80" s="4"/>
      <c r="S80" s="4"/>
      <c r="T80" s="4"/>
    </row>
    <row r="81" spans="1:20" hidden="1" x14ac:dyDescent="0.3">
      <c r="A81" s="12" t="s">
        <v>103</v>
      </c>
      <c r="B81" s="13"/>
      <c r="C81" s="62">
        <f>+'Ingresos Propios '!C81+Federal!C81</f>
        <v>0</v>
      </c>
      <c r="D81" s="14">
        <v>0</v>
      </c>
      <c r="E81" s="14">
        <v>0</v>
      </c>
      <c r="F81" s="14">
        <v>0</v>
      </c>
      <c r="G81" s="1" t="s">
        <v>32</v>
      </c>
      <c r="H81" s="1" t="s">
        <v>17</v>
      </c>
      <c r="I81" s="1">
        <v>20</v>
      </c>
      <c r="J81" s="1">
        <v>25</v>
      </c>
      <c r="K81" s="1">
        <v>30</v>
      </c>
      <c r="L81" s="1">
        <v>25</v>
      </c>
      <c r="M81" s="3">
        <v>45893</v>
      </c>
      <c r="N81" s="1" t="s">
        <v>33</v>
      </c>
      <c r="O81" s="1" t="s">
        <v>34</v>
      </c>
      <c r="P81" s="1" t="s">
        <v>34</v>
      </c>
      <c r="Q81" s="4" t="s">
        <v>35</v>
      </c>
      <c r="R81" s="4"/>
      <c r="S81" s="4"/>
      <c r="T81" s="4"/>
    </row>
    <row r="82" spans="1:20" x14ac:dyDescent="0.3">
      <c r="A82" s="12" t="s">
        <v>104</v>
      </c>
      <c r="B82" s="13"/>
      <c r="C82" s="62">
        <f>+'Ingresos Propios '!C82+Federal!C82</f>
        <v>60000</v>
      </c>
      <c r="D82" s="14">
        <v>0</v>
      </c>
      <c r="E82" s="14">
        <v>0</v>
      </c>
      <c r="F82" s="14">
        <v>0</v>
      </c>
      <c r="G82" s="1" t="s">
        <v>32</v>
      </c>
      <c r="H82" s="1" t="s">
        <v>17</v>
      </c>
      <c r="I82" s="1">
        <v>20</v>
      </c>
      <c r="J82" s="1">
        <v>25</v>
      </c>
      <c r="K82" s="1">
        <v>30</v>
      </c>
      <c r="L82" s="1">
        <v>25</v>
      </c>
      <c r="M82" s="3">
        <v>45839</v>
      </c>
      <c r="N82" s="1" t="s">
        <v>33</v>
      </c>
      <c r="O82" s="1" t="s">
        <v>34</v>
      </c>
      <c r="P82" s="1" t="s">
        <v>34</v>
      </c>
      <c r="Q82" s="4" t="s">
        <v>35</v>
      </c>
      <c r="R82" s="4"/>
      <c r="S82" s="4"/>
      <c r="T82" s="4"/>
    </row>
    <row r="83" spans="1:20" x14ac:dyDescent="0.3">
      <c r="A83" s="12" t="s">
        <v>105</v>
      </c>
      <c r="B83" s="13"/>
      <c r="C83" s="62">
        <f>+'Ingresos Propios '!C83+Federal!C83</f>
        <v>120000</v>
      </c>
      <c r="D83" s="14">
        <v>0</v>
      </c>
      <c r="E83" s="14">
        <v>0</v>
      </c>
      <c r="F83" s="14">
        <v>0</v>
      </c>
      <c r="G83" s="1" t="s">
        <v>32</v>
      </c>
      <c r="H83" s="1" t="s">
        <v>17</v>
      </c>
      <c r="I83" s="1">
        <v>20</v>
      </c>
      <c r="J83" s="1">
        <v>25</v>
      </c>
      <c r="K83" s="1">
        <v>30</v>
      </c>
      <c r="L83" s="1">
        <v>25</v>
      </c>
      <c r="M83" s="3">
        <v>45778</v>
      </c>
      <c r="N83" s="1" t="s">
        <v>33</v>
      </c>
      <c r="O83" s="1" t="s">
        <v>34</v>
      </c>
      <c r="P83" s="1" t="s">
        <v>34</v>
      </c>
      <c r="Q83" s="4" t="s">
        <v>35</v>
      </c>
      <c r="R83" s="4"/>
      <c r="S83" s="4"/>
      <c r="T83" s="4"/>
    </row>
    <row r="84" spans="1:20" ht="15" customHeight="1" x14ac:dyDescent="0.3">
      <c r="A84" s="36" t="s">
        <v>106</v>
      </c>
      <c r="B84" s="13"/>
      <c r="C84" s="62">
        <f>+'Ingresos Propios '!C84+Federal!C84</f>
        <v>1555500</v>
      </c>
      <c r="D84" s="14">
        <v>0</v>
      </c>
      <c r="E84" s="14">
        <v>0</v>
      </c>
      <c r="F84" s="14">
        <v>0</v>
      </c>
      <c r="G84" s="1" t="s">
        <v>32</v>
      </c>
      <c r="H84" s="1" t="s">
        <v>17</v>
      </c>
      <c r="I84" s="1">
        <v>20</v>
      </c>
      <c r="J84" s="1">
        <v>25</v>
      </c>
      <c r="K84" s="1">
        <v>30</v>
      </c>
      <c r="L84" s="1">
        <v>25</v>
      </c>
      <c r="M84" s="3">
        <v>45731</v>
      </c>
      <c r="N84" s="1" t="s">
        <v>33</v>
      </c>
      <c r="O84" s="1" t="s">
        <v>34</v>
      </c>
      <c r="P84" s="1" t="s">
        <v>34</v>
      </c>
      <c r="Q84" s="4" t="s">
        <v>35</v>
      </c>
      <c r="R84" s="93"/>
      <c r="S84" s="94"/>
      <c r="T84" s="95"/>
    </row>
    <row r="85" spans="1:20" hidden="1" x14ac:dyDescent="0.3">
      <c r="A85" s="12" t="s">
        <v>107</v>
      </c>
      <c r="B85" s="13"/>
      <c r="C85" s="62">
        <v>0</v>
      </c>
      <c r="D85" s="14">
        <v>0</v>
      </c>
      <c r="E85" s="14">
        <v>0</v>
      </c>
      <c r="F85" s="14">
        <v>0</v>
      </c>
      <c r="G85" s="1" t="s">
        <v>32</v>
      </c>
      <c r="H85" s="1" t="s">
        <v>17</v>
      </c>
      <c r="I85" s="1">
        <v>20</v>
      </c>
      <c r="J85" s="1">
        <v>25</v>
      </c>
      <c r="K85" s="1">
        <v>30</v>
      </c>
      <c r="L85" s="1">
        <v>25</v>
      </c>
      <c r="M85" s="3">
        <v>45731</v>
      </c>
      <c r="N85" s="1" t="s">
        <v>33</v>
      </c>
      <c r="O85" s="1" t="s">
        <v>34</v>
      </c>
      <c r="P85" s="1" t="s">
        <v>34</v>
      </c>
      <c r="Q85" s="4" t="s">
        <v>35</v>
      </c>
      <c r="R85" s="4"/>
      <c r="S85" s="4"/>
      <c r="T85" s="4"/>
    </row>
    <row r="86" spans="1:20" x14ac:dyDescent="0.3">
      <c r="A86" s="9" t="s">
        <v>108</v>
      </c>
      <c r="B86" s="10"/>
      <c r="C86" s="64">
        <f>SUM(C87:C89)</f>
        <v>140000</v>
      </c>
      <c r="D86" s="11">
        <f t="shared" ref="D86:F86" si="10">SUM(D87:D89)</f>
        <v>0</v>
      </c>
      <c r="E86" s="11">
        <f t="shared" si="10"/>
        <v>0</v>
      </c>
      <c r="F86" s="11">
        <f t="shared" si="10"/>
        <v>0</v>
      </c>
      <c r="G86" s="1" t="s">
        <v>44</v>
      </c>
      <c r="H86" s="1" t="s">
        <v>44</v>
      </c>
      <c r="I86" s="1" t="s">
        <v>44</v>
      </c>
      <c r="J86" s="1" t="s">
        <v>44</v>
      </c>
      <c r="K86" s="1" t="s">
        <v>44</v>
      </c>
      <c r="L86" s="1" t="s">
        <v>44</v>
      </c>
      <c r="M86" s="1" t="s">
        <v>44</v>
      </c>
      <c r="N86" s="1" t="s">
        <v>44</v>
      </c>
      <c r="O86" s="1" t="s">
        <v>44</v>
      </c>
      <c r="P86" s="1" t="s">
        <v>44</v>
      </c>
      <c r="Q86" s="1" t="s">
        <v>44</v>
      </c>
      <c r="R86" s="1"/>
      <c r="S86" s="1"/>
      <c r="T86" s="1"/>
    </row>
    <row r="87" spans="1:20" x14ac:dyDescent="0.3">
      <c r="A87" s="12" t="s">
        <v>109</v>
      </c>
      <c r="B87" s="13"/>
      <c r="C87" s="62">
        <f>+'Ingresos Propios '!C87+Federal!C87</f>
        <v>80000</v>
      </c>
      <c r="D87" s="14">
        <v>0</v>
      </c>
      <c r="E87" s="14">
        <v>0</v>
      </c>
      <c r="F87" s="14">
        <v>0</v>
      </c>
      <c r="G87" s="1" t="s">
        <v>32</v>
      </c>
      <c r="H87" s="1" t="s">
        <v>17</v>
      </c>
      <c r="I87" s="1">
        <v>20</v>
      </c>
      <c r="J87" s="1">
        <v>25</v>
      </c>
      <c r="K87" s="1">
        <v>30</v>
      </c>
      <c r="L87" s="1">
        <v>25</v>
      </c>
      <c r="M87" s="3">
        <v>45731</v>
      </c>
      <c r="N87" s="1" t="s">
        <v>33</v>
      </c>
      <c r="O87" s="1" t="s">
        <v>34</v>
      </c>
      <c r="P87" s="1" t="s">
        <v>34</v>
      </c>
      <c r="Q87" s="4" t="s">
        <v>35</v>
      </c>
      <c r="R87" s="4"/>
      <c r="S87" s="4"/>
      <c r="T87" s="4"/>
    </row>
    <row r="88" spans="1:20" hidden="1" x14ac:dyDescent="0.3">
      <c r="A88" s="12" t="s">
        <v>110</v>
      </c>
      <c r="B88" s="13"/>
      <c r="C88" s="62">
        <f>+'Ingresos Propios '!C88+Federal!C88</f>
        <v>0</v>
      </c>
      <c r="D88" s="14">
        <v>0</v>
      </c>
      <c r="E88" s="14">
        <v>0</v>
      </c>
      <c r="F88" s="14">
        <v>0</v>
      </c>
      <c r="G88" s="1" t="s">
        <v>32</v>
      </c>
      <c r="H88" s="1" t="s">
        <v>17</v>
      </c>
      <c r="I88" s="1">
        <v>20</v>
      </c>
      <c r="J88" s="1">
        <v>25</v>
      </c>
      <c r="K88" s="1">
        <v>30</v>
      </c>
      <c r="L88" s="1">
        <v>25</v>
      </c>
      <c r="M88" s="3">
        <v>45689</v>
      </c>
      <c r="N88" s="1" t="s">
        <v>33</v>
      </c>
      <c r="O88" s="1" t="s">
        <v>34</v>
      </c>
      <c r="P88" s="1" t="s">
        <v>34</v>
      </c>
      <c r="Q88" s="4" t="s">
        <v>35</v>
      </c>
      <c r="R88" s="4"/>
      <c r="S88" s="4"/>
      <c r="T88" s="4"/>
    </row>
    <row r="89" spans="1:20" x14ac:dyDescent="0.3">
      <c r="A89" s="12" t="s">
        <v>147</v>
      </c>
      <c r="B89" s="13"/>
      <c r="C89" s="62">
        <f>+'Ingresos Propios '!C89+Federal!C89</f>
        <v>60000</v>
      </c>
      <c r="D89" s="14">
        <v>0</v>
      </c>
      <c r="E89" s="14">
        <v>0</v>
      </c>
      <c r="F89" s="14">
        <v>0</v>
      </c>
      <c r="G89" s="1" t="s">
        <v>32</v>
      </c>
      <c r="H89" s="1" t="s">
        <v>17</v>
      </c>
      <c r="I89" s="1">
        <v>20</v>
      </c>
      <c r="J89" s="1">
        <v>25</v>
      </c>
      <c r="K89" s="1">
        <v>30</v>
      </c>
      <c r="L89" s="1">
        <v>25</v>
      </c>
      <c r="M89" s="3">
        <v>45689</v>
      </c>
      <c r="N89" s="1" t="s">
        <v>33</v>
      </c>
      <c r="O89" s="1" t="s">
        <v>34</v>
      </c>
      <c r="P89" s="1" t="s">
        <v>34</v>
      </c>
      <c r="Q89" s="4" t="s">
        <v>35</v>
      </c>
      <c r="R89" s="4"/>
      <c r="S89" s="4"/>
      <c r="T89" s="4"/>
    </row>
    <row r="90" spans="1:20" x14ac:dyDescent="0.3">
      <c r="A90" s="9" t="s">
        <v>111</v>
      </c>
      <c r="B90" s="10"/>
      <c r="C90" s="64">
        <f>SUM(C91:C95)</f>
        <v>177300</v>
      </c>
      <c r="D90" s="11">
        <f t="shared" ref="D90:F90" si="11">SUM(D91:D95)</f>
        <v>0</v>
      </c>
      <c r="E90" s="11">
        <f t="shared" si="11"/>
        <v>0</v>
      </c>
      <c r="F90" s="11">
        <f t="shared" si="11"/>
        <v>0</v>
      </c>
      <c r="G90" s="1" t="s">
        <v>44</v>
      </c>
      <c r="H90" s="1" t="s">
        <v>44</v>
      </c>
      <c r="I90" s="1" t="s">
        <v>44</v>
      </c>
      <c r="J90" s="1" t="s">
        <v>44</v>
      </c>
      <c r="K90" s="1" t="s">
        <v>44</v>
      </c>
      <c r="L90" s="1" t="s">
        <v>44</v>
      </c>
      <c r="M90" s="1" t="s">
        <v>44</v>
      </c>
      <c r="N90" s="1" t="s">
        <v>44</v>
      </c>
      <c r="O90" s="1" t="s">
        <v>44</v>
      </c>
      <c r="P90" s="1" t="s">
        <v>44</v>
      </c>
      <c r="Q90" s="1" t="s">
        <v>44</v>
      </c>
      <c r="R90" s="1"/>
      <c r="S90" s="1"/>
      <c r="T90" s="1"/>
    </row>
    <row r="91" spans="1:20" x14ac:dyDescent="0.3">
      <c r="A91" s="12" t="s">
        <v>112</v>
      </c>
      <c r="B91" s="13"/>
      <c r="C91" s="62">
        <f>+'Ingresos Propios '!C91+Federal!C91</f>
        <v>91000</v>
      </c>
      <c r="D91" s="14">
        <v>0</v>
      </c>
      <c r="E91" s="14">
        <v>0</v>
      </c>
      <c r="F91" s="14">
        <v>0</v>
      </c>
      <c r="G91" s="1" t="s">
        <v>32</v>
      </c>
      <c r="H91" s="1" t="s">
        <v>17</v>
      </c>
      <c r="I91" s="1">
        <v>20</v>
      </c>
      <c r="J91" s="1">
        <v>25</v>
      </c>
      <c r="K91" s="1">
        <v>30</v>
      </c>
      <c r="L91" s="1">
        <v>25</v>
      </c>
      <c r="M91" s="3">
        <v>45738</v>
      </c>
      <c r="N91" s="1" t="s">
        <v>33</v>
      </c>
      <c r="O91" s="1" t="s">
        <v>34</v>
      </c>
      <c r="P91" s="1" t="s">
        <v>34</v>
      </c>
      <c r="Q91" s="4" t="s">
        <v>35</v>
      </c>
      <c r="R91" s="4"/>
      <c r="S91" s="4"/>
      <c r="T91" s="4"/>
    </row>
    <row r="92" spans="1:20" x14ac:dyDescent="0.3">
      <c r="A92" s="12" t="s">
        <v>113</v>
      </c>
      <c r="B92" s="13"/>
      <c r="C92" s="62">
        <f>+'Ingresos Propios '!C92+Federal!C92</f>
        <v>6600</v>
      </c>
      <c r="D92" s="14">
        <v>0</v>
      </c>
      <c r="E92" s="14">
        <v>0</v>
      </c>
      <c r="F92" s="14">
        <v>0</v>
      </c>
      <c r="G92" s="1" t="s">
        <v>32</v>
      </c>
      <c r="H92" s="1" t="s">
        <v>17</v>
      </c>
      <c r="I92" s="1">
        <v>20</v>
      </c>
      <c r="J92" s="1">
        <v>25</v>
      </c>
      <c r="K92" s="1">
        <v>30</v>
      </c>
      <c r="L92" s="1">
        <v>25</v>
      </c>
      <c r="M92" s="3">
        <v>45762</v>
      </c>
      <c r="N92" s="1" t="s">
        <v>33</v>
      </c>
      <c r="O92" s="1" t="s">
        <v>34</v>
      </c>
      <c r="P92" s="1" t="s">
        <v>34</v>
      </c>
      <c r="Q92" s="4" t="s">
        <v>35</v>
      </c>
      <c r="R92" s="4"/>
      <c r="S92" s="4"/>
      <c r="T92" s="4"/>
    </row>
    <row r="93" spans="1:20" hidden="1" x14ac:dyDescent="0.3">
      <c r="A93" s="12" t="s">
        <v>114</v>
      </c>
      <c r="B93" s="13"/>
      <c r="C93" s="62">
        <f>+'Ingresos Propios '!C93+Federal!C93</f>
        <v>0</v>
      </c>
      <c r="D93" s="14">
        <v>0</v>
      </c>
      <c r="E93" s="14">
        <v>0</v>
      </c>
      <c r="F93" s="14">
        <v>0</v>
      </c>
      <c r="G93" s="1" t="s">
        <v>32</v>
      </c>
      <c r="H93" s="1" t="s">
        <v>17</v>
      </c>
      <c r="I93" s="1">
        <v>20</v>
      </c>
      <c r="J93" s="1">
        <v>25</v>
      </c>
      <c r="K93" s="1">
        <v>30</v>
      </c>
      <c r="L93" s="1">
        <v>25</v>
      </c>
      <c r="M93" s="3">
        <v>45731</v>
      </c>
      <c r="N93" s="1" t="s">
        <v>33</v>
      </c>
      <c r="O93" s="1" t="s">
        <v>34</v>
      </c>
      <c r="P93" s="1" t="s">
        <v>34</v>
      </c>
      <c r="Q93" s="4" t="s">
        <v>35</v>
      </c>
      <c r="R93" s="4"/>
      <c r="S93" s="4"/>
      <c r="T93" s="4"/>
    </row>
    <row r="94" spans="1:20" x14ac:dyDescent="0.3">
      <c r="A94" s="12" t="s">
        <v>115</v>
      </c>
      <c r="B94" s="13"/>
      <c r="C94" s="62">
        <f>+'Ingresos Propios '!C94+Federal!C94</f>
        <v>66500</v>
      </c>
      <c r="D94" s="14">
        <v>0</v>
      </c>
      <c r="E94" s="14">
        <v>0</v>
      </c>
      <c r="F94" s="14">
        <v>0</v>
      </c>
      <c r="G94" s="1" t="s">
        <v>32</v>
      </c>
      <c r="H94" s="1" t="s">
        <v>17</v>
      </c>
      <c r="I94" s="1">
        <v>20</v>
      </c>
      <c r="J94" s="1">
        <v>25</v>
      </c>
      <c r="K94" s="1">
        <v>30</v>
      </c>
      <c r="L94" s="1">
        <v>25</v>
      </c>
      <c r="M94" s="3">
        <v>45717</v>
      </c>
      <c r="N94" s="1" t="s">
        <v>33</v>
      </c>
      <c r="O94" s="1" t="s">
        <v>34</v>
      </c>
      <c r="P94" s="1" t="s">
        <v>34</v>
      </c>
      <c r="Q94" s="4" t="s">
        <v>35</v>
      </c>
      <c r="R94" s="4"/>
      <c r="S94" s="4"/>
      <c r="T94" s="4"/>
    </row>
    <row r="95" spans="1:20" x14ac:dyDescent="0.3">
      <c r="A95" s="12" t="s">
        <v>148</v>
      </c>
      <c r="B95" s="13"/>
      <c r="C95" s="62">
        <f>+'Ingresos Propios '!C95+Federal!C95</f>
        <v>13200</v>
      </c>
      <c r="D95" s="14">
        <v>0</v>
      </c>
      <c r="E95" s="14">
        <v>0</v>
      </c>
      <c r="F95" s="14">
        <v>0</v>
      </c>
      <c r="G95" s="1" t="s">
        <v>32</v>
      </c>
      <c r="H95" s="1" t="s">
        <v>17</v>
      </c>
      <c r="I95" s="1">
        <v>20</v>
      </c>
      <c r="J95" s="1">
        <v>25</v>
      </c>
      <c r="K95" s="1">
        <v>30</v>
      </c>
      <c r="L95" s="1">
        <v>25</v>
      </c>
      <c r="M95" s="3">
        <v>45717</v>
      </c>
      <c r="N95" s="1" t="s">
        <v>33</v>
      </c>
      <c r="O95" s="1" t="s">
        <v>34</v>
      </c>
      <c r="P95" s="1" t="s">
        <v>34</v>
      </c>
      <c r="Q95" s="4" t="s">
        <v>35</v>
      </c>
      <c r="R95" s="4"/>
      <c r="S95" s="4"/>
      <c r="T95" s="4"/>
    </row>
    <row r="96" spans="1:20" x14ac:dyDescent="0.3">
      <c r="A96" s="9" t="s">
        <v>116</v>
      </c>
      <c r="B96" s="10"/>
      <c r="C96" s="64">
        <f>SUM(C97:C99)</f>
        <v>386000</v>
      </c>
      <c r="D96" s="11">
        <f t="shared" ref="D96:F96" si="12">SUM(D97:D99)</f>
        <v>0</v>
      </c>
      <c r="E96" s="11">
        <f t="shared" si="12"/>
        <v>0</v>
      </c>
      <c r="F96" s="11">
        <f t="shared" si="12"/>
        <v>0</v>
      </c>
      <c r="G96" s="1" t="s">
        <v>44</v>
      </c>
      <c r="H96" s="1" t="s">
        <v>44</v>
      </c>
      <c r="I96" s="1" t="s">
        <v>44</v>
      </c>
      <c r="J96" s="1" t="s">
        <v>44</v>
      </c>
      <c r="K96" s="1" t="s">
        <v>44</v>
      </c>
      <c r="L96" s="1" t="s">
        <v>44</v>
      </c>
      <c r="M96" s="1" t="s">
        <v>44</v>
      </c>
      <c r="N96" s="1" t="s">
        <v>44</v>
      </c>
      <c r="O96" s="1" t="s">
        <v>44</v>
      </c>
      <c r="P96" s="1" t="s">
        <v>44</v>
      </c>
      <c r="Q96" s="1" t="s">
        <v>44</v>
      </c>
      <c r="R96" s="1"/>
      <c r="S96" s="1"/>
      <c r="T96" s="1"/>
    </row>
    <row r="97" spans="1:22" x14ac:dyDescent="0.3">
      <c r="A97" s="12" t="s">
        <v>117</v>
      </c>
      <c r="B97" s="13"/>
      <c r="C97" s="62">
        <f>+'Ingresos Propios '!C97+Federal!C97</f>
        <v>330000</v>
      </c>
      <c r="D97" s="14">
        <v>0</v>
      </c>
      <c r="E97" s="14">
        <v>0</v>
      </c>
      <c r="F97" s="14">
        <v>0</v>
      </c>
      <c r="G97" s="1" t="s">
        <v>32</v>
      </c>
      <c r="H97" s="1" t="s">
        <v>17</v>
      </c>
      <c r="I97" s="1">
        <v>20</v>
      </c>
      <c r="J97" s="1">
        <v>25</v>
      </c>
      <c r="K97" s="1">
        <v>30</v>
      </c>
      <c r="L97" s="1">
        <v>25</v>
      </c>
      <c r="M97" s="3">
        <v>45893</v>
      </c>
      <c r="N97" s="1" t="s">
        <v>33</v>
      </c>
      <c r="O97" s="1" t="s">
        <v>34</v>
      </c>
      <c r="P97" s="1" t="s">
        <v>34</v>
      </c>
      <c r="Q97" s="4" t="s">
        <v>35</v>
      </c>
      <c r="R97" s="4"/>
      <c r="S97" s="4"/>
      <c r="T97" s="4"/>
    </row>
    <row r="98" spans="1:22" x14ac:dyDescent="0.3">
      <c r="A98" s="12" t="s">
        <v>118</v>
      </c>
      <c r="B98" s="13"/>
      <c r="C98" s="62">
        <f>+'Ingresos Propios '!C98+Federal!C98</f>
        <v>40000</v>
      </c>
      <c r="D98" s="14">
        <v>0</v>
      </c>
      <c r="E98" s="14">
        <v>0</v>
      </c>
      <c r="F98" s="14">
        <v>0</v>
      </c>
      <c r="G98" s="1" t="s">
        <v>32</v>
      </c>
      <c r="H98" s="1" t="s">
        <v>17</v>
      </c>
      <c r="I98" s="1">
        <v>20</v>
      </c>
      <c r="J98" s="1">
        <v>25</v>
      </c>
      <c r="K98" s="1">
        <v>30</v>
      </c>
      <c r="L98" s="1">
        <v>25</v>
      </c>
      <c r="M98" s="3">
        <v>45738</v>
      </c>
      <c r="N98" s="1" t="s">
        <v>33</v>
      </c>
      <c r="O98" s="1" t="s">
        <v>34</v>
      </c>
      <c r="P98" s="1" t="s">
        <v>34</v>
      </c>
      <c r="Q98" s="4" t="s">
        <v>35</v>
      </c>
      <c r="R98" s="4"/>
      <c r="S98" s="4"/>
      <c r="T98" s="4"/>
    </row>
    <row r="99" spans="1:22" x14ac:dyDescent="0.3">
      <c r="A99" s="12" t="s">
        <v>161</v>
      </c>
      <c r="B99" s="13"/>
      <c r="C99" s="62">
        <f>+'Ingresos Propios '!C99+Federal!C99</f>
        <v>16000</v>
      </c>
      <c r="D99" s="14">
        <v>0</v>
      </c>
      <c r="E99" s="14">
        <v>0</v>
      </c>
      <c r="F99" s="14">
        <v>0</v>
      </c>
      <c r="G99" s="1" t="s">
        <v>32</v>
      </c>
      <c r="H99" s="1" t="s">
        <v>17</v>
      </c>
      <c r="I99" s="1">
        <v>20</v>
      </c>
      <c r="J99" s="1">
        <v>25</v>
      </c>
      <c r="K99" s="1">
        <v>30</v>
      </c>
      <c r="L99" s="1">
        <v>25</v>
      </c>
      <c r="M99" s="3">
        <v>45738</v>
      </c>
      <c r="N99" s="1" t="s">
        <v>33</v>
      </c>
      <c r="O99" s="1" t="s">
        <v>34</v>
      </c>
      <c r="P99" s="1" t="s">
        <v>34</v>
      </c>
      <c r="Q99" s="4" t="s">
        <v>35</v>
      </c>
      <c r="R99" s="4"/>
      <c r="S99" s="4"/>
      <c r="T99" s="4"/>
    </row>
    <row r="100" spans="1:22" x14ac:dyDescent="0.3">
      <c r="A100" s="9" t="s">
        <v>123</v>
      </c>
      <c r="B100" s="10"/>
      <c r="C100" s="64">
        <f>C101</f>
        <v>20000</v>
      </c>
      <c r="D100" s="11">
        <f t="shared" ref="D100:F100" si="13">D101</f>
        <v>0</v>
      </c>
      <c r="E100" s="11">
        <f t="shared" si="13"/>
        <v>0</v>
      </c>
      <c r="F100" s="11">
        <f t="shared" si="13"/>
        <v>0</v>
      </c>
      <c r="G100" s="1" t="s">
        <v>44</v>
      </c>
      <c r="H100" s="1" t="s">
        <v>44</v>
      </c>
      <c r="I100" s="1" t="s">
        <v>44</v>
      </c>
      <c r="J100" s="1" t="s">
        <v>44</v>
      </c>
      <c r="K100" s="1" t="s">
        <v>44</v>
      </c>
      <c r="L100" s="1" t="s">
        <v>44</v>
      </c>
      <c r="M100" s="1" t="s">
        <v>44</v>
      </c>
      <c r="N100" s="1" t="s">
        <v>44</v>
      </c>
      <c r="O100" s="1" t="s">
        <v>44</v>
      </c>
      <c r="P100" s="1" t="s">
        <v>44</v>
      </c>
      <c r="Q100" s="1" t="s">
        <v>44</v>
      </c>
      <c r="R100" s="1"/>
      <c r="S100" s="1"/>
      <c r="T100" s="1"/>
    </row>
    <row r="101" spans="1:22" x14ac:dyDescent="0.3">
      <c r="A101" s="12" t="s">
        <v>124</v>
      </c>
      <c r="B101" s="13"/>
      <c r="C101" s="62">
        <f>+'Ingresos Propios '!C101+Federal!C101</f>
        <v>20000</v>
      </c>
      <c r="D101" s="14">
        <v>0</v>
      </c>
      <c r="E101" s="14">
        <v>0</v>
      </c>
      <c r="F101" s="14">
        <v>0</v>
      </c>
      <c r="G101" s="1" t="s">
        <v>32</v>
      </c>
      <c r="H101" s="1" t="s">
        <v>17</v>
      </c>
      <c r="I101" s="1">
        <v>80</v>
      </c>
      <c r="J101" s="1">
        <v>0</v>
      </c>
      <c r="K101" s="1">
        <v>20</v>
      </c>
      <c r="L101" s="1">
        <v>0</v>
      </c>
      <c r="M101" s="3">
        <v>45893</v>
      </c>
      <c r="N101" s="1" t="s">
        <v>33</v>
      </c>
      <c r="O101" s="1" t="s">
        <v>34</v>
      </c>
      <c r="P101" s="1" t="s">
        <v>34</v>
      </c>
      <c r="Q101" s="4" t="s">
        <v>35</v>
      </c>
      <c r="R101" s="4"/>
      <c r="S101" s="4"/>
      <c r="T101" s="4"/>
    </row>
    <row r="102" spans="1:22" x14ac:dyDescent="0.3">
      <c r="A102" s="12" t="s">
        <v>162</v>
      </c>
      <c r="B102" s="13"/>
      <c r="C102" s="62">
        <f>+'Ingresos Propios '!C102+Federal!C102</f>
        <v>0</v>
      </c>
      <c r="D102" s="14">
        <v>0</v>
      </c>
      <c r="E102" s="14">
        <v>0</v>
      </c>
      <c r="F102" s="14">
        <v>0</v>
      </c>
      <c r="G102" s="1" t="s">
        <v>32</v>
      </c>
      <c r="H102" s="1" t="s">
        <v>17</v>
      </c>
      <c r="I102" s="1">
        <v>20</v>
      </c>
      <c r="J102" s="1">
        <v>25</v>
      </c>
      <c r="K102" s="1">
        <v>30</v>
      </c>
      <c r="L102" s="1">
        <v>25</v>
      </c>
      <c r="M102" s="3">
        <v>45893</v>
      </c>
      <c r="N102" s="1" t="s">
        <v>33</v>
      </c>
      <c r="O102" s="1" t="s">
        <v>34</v>
      </c>
      <c r="P102" s="1" t="s">
        <v>34</v>
      </c>
      <c r="Q102" s="4" t="s">
        <v>35</v>
      </c>
      <c r="R102" s="4"/>
      <c r="S102" s="4"/>
      <c r="T102" s="4"/>
    </row>
    <row r="103" spans="1:22" x14ac:dyDescent="0.3">
      <c r="A103" s="6" t="s">
        <v>119</v>
      </c>
      <c r="B103" s="7"/>
      <c r="C103" s="63">
        <f>C104+C108+C112+C114</f>
        <v>0</v>
      </c>
      <c r="D103" s="8">
        <f t="shared" ref="D103:F103" si="14">D104+D108+D112+D114</f>
        <v>0</v>
      </c>
      <c r="E103" s="8">
        <f t="shared" si="14"/>
        <v>0</v>
      </c>
      <c r="F103" s="8">
        <f t="shared" si="14"/>
        <v>0</v>
      </c>
      <c r="G103" s="1" t="s">
        <v>44</v>
      </c>
      <c r="H103" s="1" t="s">
        <v>44</v>
      </c>
      <c r="I103" s="1" t="s">
        <v>44</v>
      </c>
      <c r="J103" s="1" t="s">
        <v>44</v>
      </c>
      <c r="K103" s="1" t="s">
        <v>44</v>
      </c>
      <c r="L103" s="1" t="s">
        <v>44</v>
      </c>
      <c r="M103" s="1" t="s">
        <v>44</v>
      </c>
      <c r="N103" s="1" t="s">
        <v>44</v>
      </c>
      <c r="O103" s="1" t="s">
        <v>44</v>
      </c>
      <c r="P103" s="1" t="s">
        <v>44</v>
      </c>
      <c r="Q103" s="1" t="s">
        <v>44</v>
      </c>
      <c r="R103" s="1"/>
      <c r="S103" s="1"/>
      <c r="T103" s="1"/>
      <c r="V103" s="53">
        <f>151570-C103</f>
        <v>151570</v>
      </c>
    </row>
    <row r="104" spans="1:22" x14ac:dyDescent="0.3">
      <c r="A104" s="9" t="s">
        <v>120</v>
      </c>
      <c r="B104" s="10"/>
      <c r="C104" s="64">
        <f>SUM(C105:C107)</f>
        <v>0</v>
      </c>
      <c r="D104" s="11">
        <f t="shared" ref="D104:F104" si="15">SUM(D105:D107)</f>
        <v>0</v>
      </c>
      <c r="E104" s="11">
        <f t="shared" si="15"/>
        <v>0</v>
      </c>
      <c r="F104" s="11">
        <f t="shared" si="15"/>
        <v>0</v>
      </c>
      <c r="G104" s="1" t="s">
        <v>44</v>
      </c>
      <c r="H104" s="1" t="s">
        <v>44</v>
      </c>
      <c r="I104" s="1" t="s">
        <v>44</v>
      </c>
      <c r="J104" s="1" t="s">
        <v>44</v>
      </c>
      <c r="K104" s="1" t="s">
        <v>44</v>
      </c>
      <c r="L104" s="1" t="s">
        <v>44</v>
      </c>
      <c r="M104" s="1" t="s">
        <v>44</v>
      </c>
      <c r="N104" s="1" t="s">
        <v>44</v>
      </c>
      <c r="O104" s="1" t="s">
        <v>44</v>
      </c>
      <c r="P104" s="1" t="s">
        <v>44</v>
      </c>
      <c r="Q104" s="1" t="s">
        <v>44</v>
      </c>
      <c r="R104" s="1"/>
      <c r="S104" s="1"/>
      <c r="T104" s="1"/>
      <c r="V104" s="53"/>
    </row>
    <row r="105" spans="1:22" x14ac:dyDescent="0.3">
      <c r="A105" s="12" t="s">
        <v>121</v>
      </c>
      <c r="B105" s="13"/>
      <c r="C105" s="62">
        <f>+'Ingresos Propios '!C105+Federal!C105</f>
        <v>0</v>
      </c>
      <c r="D105" s="14">
        <v>0</v>
      </c>
      <c r="E105" s="14">
        <v>0</v>
      </c>
      <c r="F105" s="14">
        <v>0</v>
      </c>
      <c r="G105" s="1" t="s">
        <v>32</v>
      </c>
      <c r="H105" s="1" t="s">
        <v>17</v>
      </c>
      <c r="I105" s="1">
        <v>20</v>
      </c>
      <c r="J105" s="1">
        <v>25</v>
      </c>
      <c r="K105" s="1">
        <v>30</v>
      </c>
      <c r="L105" s="1">
        <v>25</v>
      </c>
      <c r="M105" s="3">
        <v>45731</v>
      </c>
      <c r="N105" s="1" t="s">
        <v>33</v>
      </c>
      <c r="O105" s="1" t="s">
        <v>34</v>
      </c>
      <c r="P105" s="1" t="s">
        <v>34</v>
      </c>
      <c r="Q105" s="4" t="s">
        <v>35</v>
      </c>
      <c r="R105" s="4"/>
      <c r="S105" s="4"/>
      <c r="T105" s="4"/>
    </row>
    <row r="106" spans="1:22" x14ac:dyDescent="0.3">
      <c r="A106" s="12" t="s">
        <v>122</v>
      </c>
      <c r="B106" s="13"/>
      <c r="C106" s="62">
        <f>+'Ingresos Propios '!C106+Federal!C106</f>
        <v>0</v>
      </c>
      <c r="D106" s="14">
        <v>0</v>
      </c>
      <c r="E106" s="14">
        <v>0</v>
      </c>
      <c r="F106" s="14">
        <v>0</v>
      </c>
      <c r="G106" s="1" t="s">
        <v>32</v>
      </c>
      <c r="H106" s="1" t="s">
        <v>17</v>
      </c>
      <c r="I106" s="1">
        <v>20</v>
      </c>
      <c r="J106" s="1">
        <v>25</v>
      </c>
      <c r="K106" s="1">
        <v>30</v>
      </c>
      <c r="L106" s="1">
        <v>25</v>
      </c>
      <c r="M106" s="3">
        <v>45893</v>
      </c>
      <c r="N106" s="1" t="s">
        <v>33</v>
      </c>
      <c r="O106" s="1" t="s">
        <v>34</v>
      </c>
      <c r="P106" s="1" t="s">
        <v>34</v>
      </c>
      <c r="Q106" s="4" t="s">
        <v>35</v>
      </c>
      <c r="R106" s="4"/>
      <c r="S106" s="4"/>
      <c r="T106" s="4"/>
    </row>
    <row r="107" spans="1:22" x14ac:dyDescent="0.3">
      <c r="A107" s="12" t="s">
        <v>125</v>
      </c>
      <c r="B107" s="13"/>
      <c r="C107" s="62">
        <f>+'Ingresos Propios '!C107+Federal!C107</f>
        <v>0</v>
      </c>
      <c r="D107" s="14">
        <v>0</v>
      </c>
      <c r="E107" s="14">
        <v>0</v>
      </c>
      <c r="F107" s="14">
        <v>0</v>
      </c>
      <c r="G107" s="1" t="s">
        <v>32</v>
      </c>
      <c r="H107" s="1" t="s">
        <v>17</v>
      </c>
      <c r="I107" s="1">
        <v>20</v>
      </c>
      <c r="J107" s="1">
        <v>25</v>
      </c>
      <c r="K107" s="1">
        <v>30</v>
      </c>
      <c r="L107" s="1">
        <v>25</v>
      </c>
      <c r="M107" s="3">
        <v>45894</v>
      </c>
      <c r="N107" s="1" t="s">
        <v>33</v>
      </c>
      <c r="O107" s="1" t="s">
        <v>34</v>
      </c>
      <c r="P107" s="1" t="s">
        <v>34</v>
      </c>
      <c r="Q107" s="4" t="s">
        <v>35</v>
      </c>
      <c r="R107" s="4"/>
      <c r="S107" s="4"/>
      <c r="T107" s="4"/>
    </row>
    <row r="108" spans="1:22" x14ac:dyDescent="0.3">
      <c r="A108" s="9" t="s">
        <v>126</v>
      </c>
      <c r="B108" s="10"/>
      <c r="C108" s="64">
        <f>C109</f>
        <v>0</v>
      </c>
      <c r="D108" s="11">
        <f t="shared" ref="D108:F108" si="16">D109</f>
        <v>0</v>
      </c>
      <c r="E108" s="11">
        <f t="shared" si="16"/>
        <v>0</v>
      </c>
      <c r="F108" s="11">
        <f t="shared" si="16"/>
        <v>0</v>
      </c>
      <c r="G108" s="1" t="s">
        <v>44</v>
      </c>
      <c r="H108" s="1" t="s">
        <v>44</v>
      </c>
      <c r="I108" s="1" t="s">
        <v>44</v>
      </c>
      <c r="J108" s="1" t="s">
        <v>44</v>
      </c>
      <c r="K108" s="1" t="s">
        <v>44</v>
      </c>
      <c r="L108" s="1" t="s">
        <v>44</v>
      </c>
      <c r="M108" s="1" t="s">
        <v>44</v>
      </c>
      <c r="N108" s="1" t="s">
        <v>44</v>
      </c>
      <c r="O108" s="1" t="s">
        <v>44</v>
      </c>
      <c r="P108" s="1" t="s">
        <v>44</v>
      </c>
      <c r="Q108" s="1" t="s">
        <v>44</v>
      </c>
      <c r="R108" s="1"/>
      <c r="S108" s="1"/>
      <c r="T108" s="1"/>
    </row>
    <row r="109" spans="1:22" x14ac:dyDescent="0.3">
      <c r="A109" s="12" t="s">
        <v>155</v>
      </c>
      <c r="B109" s="13"/>
      <c r="C109" s="62">
        <f>+'Ingresos Propios '!C109+Federal!C109</f>
        <v>0</v>
      </c>
      <c r="D109" s="14">
        <v>0</v>
      </c>
      <c r="E109" s="14">
        <v>0</v>
      </c>
      <c r="F109" s="14">
        <v>0</v>
      </c>
      <c r="G109" s="1" t="s">
        <v>32</v>
      </c>
      <c r="H109" s="1" t="s">
        <v>17</v>
      </c>
      <c r="I109" s="1">
        <v>20</v>
      </c>
      <c r="J109" s="1">
        <v>25</v>
      </c>
      <c r="K109" s="1">
        <v>30</v>
      </c>
      <c r="L109" s="1">
        <v>25</v>
      </c>
      <c r="M109" s="3">
        <v>45658</v>
      </c>
      <c r="N109" s="1" t="s">
        <v>33</v>
      </c>
      <c r="O109" s="1" t="s">
        <v>34</v>
      </c>
      <c r="P109" s="1" t="s">
        <v>34</v>
      </c>
      <c r="Q109" s="4" t="s">
        <v>35</v>
      </c>
      <c r="R109" s="4"/>
      <c r="S109" s="4"/>
      <c r="T109" s="4"/>
    </row>
    <row r="110" spans="1:22" x14ac:dyDescent="0.3">
      <c r="A110" s="12" t="s">
        <v>163</v>
      </c>
      <c r="B110" s="13"/>
      <c r="C110" s="62">
        <f>+'Ingresos Propios '!C110+Federal!C110</f>
        <v>0</v>
      </c>
      <c r="D110" s="14">
        <v>0</v>
      </c>
      <c r="E110" s="14">
        <v>0</v>
      </c>
      <c r="F110" s="14">
        <v>0</v>
      </c>
      <c r="G110" s="1" t="s">
        <v>32</v>
      </c>
      <c r="H110" s="1" t="s">
        <v>17</v>
      </c>
      <c r="I110" s="1">
        <v>20</v>
      </c>
      <c r="J110" s="1">
        <v>25</v>
      </c>
      <c r="K110" s="1">
        <v>30</v>
      </c>
      <c r="L110" s="1">
        <v>25</v>
      </c>
      <c r="M110" s="3">
        <v>45658</v>
      </c>
      <c r="N110" s="1" t="s">
        <v>33</v>
      </c>
      <c r="O110" s="1" t="s">
        <v>34</v>
      </c>
      <c r="P110" s="1" t="s">
        <v>34</v>
      </c>
      <c r="Q110" s="4" t="s">
        <v>35</v>
      </c>
      <c r="R110" s="4"/>
      <c r="S110" s="4"/>
      <c r="T110" s="4"/>
    </row>
    <row r="111" spans="1:22" x14ac:dyDescent="0.3">
      <c r="A111" s="12" t="s">
        <v>164</v>
      </c>
      <c r="B111" s="13"/>
      <c r="C111" s="62">
        <f>+'Ingresos Propios '!C111+Federal!C111</f>
        <v>0</v>
      </c>
      <c r="D111" s="14">
        <v>0</v>
      </c>
      <c r="E111" s="14">
        <v>0</v>
      </c>
      <c r="F111" s="14">
        <v>0</v>
      </c>
      <c r="G111" s="1" t="s">
        <v>32</v>
      </c>
      <c r="H111" s="1" t="s">
        <v>17</v>
      </c>
      <c r="I111" s="1">
        <v>20</v>
      </c>
      <c r="J111" s="1">
        <v>25</v>
      </c>
      <c r="K111" s="1">
        <v>30</v>
      </c>
      <c r="L111" s="1">
        <v>25</v>
      </c>
      <c r="M111" s="3">
        <v>45658</v>
      </c>
      <c r="N111" s="1" t="s">
        <v>33</v>
      </c>
      <c r="O111" s="1" t="s">
        <v>34</v>
      </c>
      <c r="P111" s="1" t="s">
        <v>34</v>
      </c>
      <c r="Q111" s="4" t="s">
        <v>35</v>
      </c>
      <c r="R111" s="4"/>
      <c r="S111" s="4"/>
      <c r="T111" s="4"/>
    </row>
    <row r="112" spans="1:22" x14ac:dyDescent="0.3">
      <c r="A112" s="9" t="s">
        <v>131</v>
      </c>
      <c r="B112" s="13"/>
      <c r="C112" s="64">
        <f>C113</f>
        <v>0</v>
      </c>
      <c r="D112" s="11">
        <f t="shared" ref="D112:F112" si="17">D113</f>
        <v>0</v>
      </c>
      <c r="E112" s="11">
        <f t="shared" si="17"/>
        <v>0</v>
      </c>
      <c r="F112" s="11">
        <f t="shared" si="17"/>
        <v>0</v>
      </c>
      <c r="G112" s="1" t="s">
        <v>44</v>
      </c>
      <c r="H112" s="1" t="s">
        <v>44</v>
      </c>
      <c r="I112" s="1" t="s">
        <v>44</v>
      </c>
      <c r="J112" s="1" t="s">
        <v>44</v>
      </c>
      <c r="K112" s="1" t="s">
        <v>44</v>
      </c>
      <c r="L112" s="1" t="s">
        <v>44</v>
      </c>
      <c r="M112" s="1" t="s">
        <v>44</v>
      </c>
      <c r="N112" s="1" t="s">
        <v>44</v>
      </c>
      <c r="O112" s="1" t="s">
        <v>44</v>
      </c>
      <c r="P112" s="1" t="s">
        <v>44</v>
      </c>
      <c r="Q112" s="1" t="s">
        <v>44</v>
      </c>
      <c r="R112" s="1"/>
      <c r="S112" s="4"/>
      <c r="T112" s="4"/>
    </row>
    <row r="113" spans="1:24" x14ac:dyDescent="0.3">
      <c r="A113" s="44" t="s">
        <v>149</v>
      </c>
      <c r="B113" s="13"/>
      <c r="C113" s="62">
        <f>+'Ingresos Propios '!C113+Federal!C113</f>
        <v>0</v>
      </c>
      <c r="D113" s="14">
        <v>0</v>
      </c>
      <c r="E113" s="14">
        <v>0</v>
      </c>
      <c r="F113" s="14">
        <v>0</v>
      </c>
      <c r="G113" s="1" t="s">
        <v>32</v>
      </c>
      <c r="H113" s="1" t="s">
        <v>17</v>
      </c>
      <c r="I113" s="1">
        <v>20</v>
      </c>
      <c r="J113" s="1">
        <v>25</v>
      </c>
      <c r="K113" s="1">
        <v>30</v>
      </c>
      <c r="L113" s="1">
        <v>25</v>
      </c>
      <c r="M113" s="3">
        <v>45731</v>
      </c>
      <c r="N113" s="1" t="s">
        <v>33</v>
      </c>
      <c r="O113" s="1" t="s">
        <v>34</v>
      </c>
      <c r="P113" s="1" t="s">
        <v>34</v>
      </c>
      <c r="Q113" s="4" t="s">
        <v>35</v>
      </c>
      <c r="R113" s="4"/>
      <c r="S113" s="4"/>
      <c r="T113" s="4"/>
      <c r="X113" s="55">
        <f>C116+V103+V53+V8</f>
        <v>8618576.2300000004</v>
      </c>
    </row>
    <row r="114" spans="1:24" x14ac:dyDescent="0.3">
      <c r="A114" s="9" t="s">
        <v>132</v>
      </c>
      <c r="B114" s="13"/>
      <c r="C114" s="64">
        <f>C115</f>
        <v>0</v>
      </c>
      <c r="D114" s="11">
        <f t="shared" ref="D114:F114" si="18">D115</f>
        <v>0</v>
      </c>
      <c r="E114" s="11">
        <f t="shared" si="18"/>
        <v>0</v>
      </c>
      <c r="F114" s="11">
        <f t="shared" si="18"/>
        <v>0</v>
      </c>
      <c r="G114" s="1" t="s">
        <v>44</v>
      </c>
      <c r="H114" s="1" t="s">
        <v>44</v>
      </c>
      <c r="I114" s="1" t="s">
        <v>44</v>
      </c>
      <c r="J114" s="1" t="s">
        <v>44</v>
      </c>
      <c r="K114" s="1" t="s">
        <v>44</v>
      </c>
      <c r="L114" s="1" t="s">
        <v>44</v>
      </c>
      <c r="M114" s="1" t="s">
        <v>44</v>
      </c>
      <c r="N114" s="1" t="s">
        <v>44</v>
      </c>
      <c r="O114" s="1" t="s">
        <v>44</v>
      </c>
      <c r="P114" s="1" t="s">
        <v>44</v>
      </c>
      <c r="Q114" s="1" t="s">
        <v>44</v>
      </c>
      <c r="R114" s="1"/>
      <c r="S114" s="4"/>
      <c r="T114" s="4"/>
      <c r="X114" s="53">
        <f>X113+506295.45</f>
        <v>9124871.6799999997</v>
      </c>
    </row>
    <row r="115" spans="1:24" x14ac:dyDescent="0.3">
      <c r="A115" s="44" t="s">
        <v>150</v>
      </c>
      <c r="B115" s="13"/>
      <c r="C115" s="62">
        <f>+'Ingresos Propios '!C115+Federal!C115</f>
        <v>0</v>
      </c>
      <c r="D115" s="14">
        <v>0</v>
      </c>
      <c r="E115" s="14">
        <v>0</v>
      </c>
      <c r="F115" s="14">
        <v>0</v>
      </c>
      <c r="G115" s="1" t="s">
        <v>32</v>
      </c>
      <c r="H115" s="1" t="s">
        <v>17</v>
      </c>
      <c r="I115" s="1">
        <v>20</v>
      </c>
      <c r="J115" s="1">
        <v>25</v>
      </c>
      <c r="K115" s="1">
        <v>30</v>
      </c>
      <c r="L115" s="1">
        <v>25</v>
      </c>
      <c r="M115" s="3">
        <v>45894</v>
      </c>
      <c r="N115" s="1" t="s">
        <v>33</v>
      </c>
      <c r="O115" s="1" t="s">
        <v>34</v>
      </c>
      <c r="P115" s="1" t="s">
        <v>34</v>
      </c>
      <c r="Q115" s="4" t="s">
        <v>35</v>
      </c>
      <c r="R115" s="4"/>
      <c r="S115" s="4"/>
      <c r="T115" s="4"/>
    </row>
    <row r="116" spans="1:24" x14ac:dyDescent="0.3">
      <c r="A116" s="35" t="s">
        <v>127</v>
      </c>
      <c r="B116" s="7"/>
      <c r="C116" s="63">
        <f>C7+C53+C103</f>
        <v>7900000</v>
      </c>
      <c r="D116" s="8">
        <f>D7+D53+D103</f>
        <v>0</v>
      </c>
      <c r="E116" s="8">
        <f>E7+E53+E103</f>
        <v>0</v>
      </c>
      <c r="F116" s="8">
        <f>F7+F53+F103</f>
        <v>0</v>
      </c>
      <c r="G116" s="1" t="s">
        <v>44</v>
      </c>
      <c r="H116" s="1" t="s">
        <v>44</v>
      </c>
      <c r="I116" s="1" t="s">
        <v>44</v>
      </c>
      <c r="J116" s="1" t="s">
        <v>44</v>
      </c>
      <c r="K116" s="1" t="s">
        <v>44</v>
      </c>
      <c r="L116" s="1" t="s">
        <v>44</v>
      </c>
      <c r="M116" s="1" t="s">
        <v>44</v>
      </c>
      <c r="N116" s="1" t="s">
        <v>44</v>
      </c>
      <c r="O116" s="1" t="s">
        <v>44</v>
      </c>
      <c r="P116" s="1" t="s">
        <v>44</v>
      </c>
      <c r="Q116" s="1" t="s">
        <v>44</v>
      </c>
      <c r="R116" s="1"/>
      <c r="S116" s="4"/>
      <c r="T116" s="4"/>
      <c r="V116" s="53">
        <f>X114-X116</f>
        <v>8406295.4499999993</v>
      </c>
      <c r="X116" s="55">
        <f>X113-C116</f>
        <v>718576.23000000045</v>
      </c>
    </row>
    <row r="117" spans="1:24" x14ac:dyDescent="0.3">
      <c r="D117" s="5"/>
      <c r="E117" s="5"/>
      <c r="F117" s="2"/>
      <c r="G117" s="2"/>
      <c r="H117" s="2"/>
      <c r="I117" s="2"/>
      <c r="J117" s="2"/>
      <c r="K117" s="2"/>
      <c r="L117" s="2"/>
      <c r="M117" s="17"/>
      <c r="N117" s="2"/>
      <c r="O117" s="2"/>
      <c r="P117" s="2"/>
      <c r="Q117" s="18"/>
      <c r="R117" s="15"/>
      <c r="S117" s="15"/>
      <c r="T117" s="16"/>
    </row>
    <row r="118" spans="1:24" x14ac:dyDescent="0.3">
      <c r="B118" s="38" t="s">
        <v>134</v>
      </c>
      <c r="D118" s="5"/>
      <c r="E118" s="5"/>
      <c r="F118" s="2"/>
      <c r="G118" s="2"/>
      <c r="H118" s="2"/>
      <c r="I118" s="2"/>
      <c r="J118" s="2"/>
      <c r="K118" s="2"/>
      <c r="L118" s="2"/>
      <c r="M118" s="17"/>
      <c r="N118" s="2"/>
      <c r="O118" s="2"/>
      <c r="P118" s="2"/>
      <c r="Q118" s="18"/>
      <c r="R118" s="15"/>
      <c r="S118" s="15"/>
      <c r="T118" s="16"/>
    </row>
    <row r="119" spans="1:24" x14ac:dyDescent="0.3">
      <c r="B119" s="39" t="s">
        <v>135</v>
      </c>
      <c r="C119" s="66">
        <v>900000</v>
      </c>
      <c r="D119" s="5"/>
      <c r="E119" s="5"/>
      <c r="F119" s="2"/>
      <c r="G119" s="2"/>
      <c r="H119" s="2"/>
      <c r="I119" s="2"/>
      <c r="J119" s="2"/>
      <c r="K119" s="2"/>
      <c r="L119" s="2"/>
      <c r="M119" s="17"/>
      <c r="N119" s="2"/>
      <c r="O119" s="2"/>
      <c r="P119" s="2"/>
      <c r="Q119" s="18"/>
      <c r="R119" s="15"/>
      <c r="S119" s="15"/>
      <c r="T119" s="16"/>
    </row>
    <row r="120" spans="1:24" x14ac:dyDescent="0.3">
      <c r="B120" s="39" t="s">
        <v>136</v>
      </c>
      <c r="C120" s="66">
        <v>0</v>
      </c>
      <c r="D120" s="5"/>
      <c r="E120" s="54"/>
      <c r="F120" s="52"/>
      <c r="G120" s="2"/>
      <c r="H120" s="2"/>
      <c r="I120" s="2"/>
      <c r="J120" s="2"/>
      <c r="K120" s="2"/>
      <c r="L120" s="2"/>
      <c r="M120" s="17"/>
      <c r="N120" s="2"/>
      <c r="O120" s="2"/>
      <c r="P120" s="2"/>
      <c r="Q120" s="18"/>
      <c r="R120" s="15"/>
      <c r="S120" s="15"/>
      <c r="T120" s="16"/>
    </row>
    <row r="121" spans="1:24" x14ac:dyDescent="0.3">
      <c r="B121" s="39" t="s">
        <v>137</v>
      </c>
      <c r="C121" s="66">
        <v>7000000</v>
      </c>
      <c r="D121" s="5"/>
      <c r="E121" s="54"/>
      <c r="F121" s="2"/>
      <c r="G121" s="52"/>
      <c r="H121" s="2"/>
      <c r="I121" s="2"/>
      <c r="J121" s="2"/>
      <c r="K121" s="2"/>
      <c r="L121" s="2"/>
      <c r="M121" s="17"/>
      <c r="N121" s="2"/>
      <c r="O121" s="2"/>
      <c r="P121" s="2"/>
      <c r="Q121" s="18"/>
      <c r="R121" s="15"/>
      <c r="S121" s="15"/>
      <c r="T121" s="16"/>
    </row>
    <row r="122" spans="1:24" x14ac:dyDescent="0.3">
      <c r="B122" s="41" t="s">
        <v>127</v>
      </c>
      <c r="C122" s="66">
        <f>SUM(C119:C121)</f>
        <v>7900000</v>
      </c>
      <c r="D122" s="5"/>
      <c r="E122" s="54"/>
      <c r="F122" s="2"/>
      <c r="G122" s="2"/>
      <c r="H122" s="2"/>
      <c r="I122" s="2"/>
      <c r="J122" s="2"/>
      <c r="K122" s="2"/>
      <c r="L122" s="2"/>
      <c r="M122" s="17"/>
      <c r="N122" s="2"/>
      <c r="O122" s="2"/>
      <c r="P122" s="2"/>
      <c r="Q122" s="18"/>
      <c r="R122" s="15"/>
      <c r="S122" s="15"/>
      <c r="T122" s="16"/>
    </row>
    <row r="123" spans="1:24" x14ac:dyDescent="0.3">
      <c r="D123" s="5"/>
      <c r="E123" s="5"/>
      <c r="F123" s="2"/>
      <c r="G123" s="2"/>
      <c r="H123" s="2"/>
      <c r="I123" s="2"/>
      <c r="J123" s="2"/>
      <c r="K123" s="2"/>
      <c r="L123" s="2"/>
      <c r="M123" s="17"/>
      <c r="N123" s="2"/>
      <c r="O123" s="2"/>
      <c r="P123" s="2"/>
      <c r="Q123" s="18"/>
      <c r="R123" s="15"/>
      <c r="S123" s="15"/>
      <c r="T123" s="16"/>
    </row>
    <row r="124" spans="1:24" x14ac:dyDescent="0.3">
      <c r="B124" s="45"/>
      <c r="D124" s="5"/>
      <c r="E124" s="5"/>
      <c r="F124" s="2"/>
      <c r="G124" s="2"/>
      <c r="H124" s="2"/>
      <c r="I124" s="2"/>
      <c r="J124" s="2"/>
      <c r="K124" s="2"/>
      <c r="L124" s="2"/>
      <c r="M124" s="17"/>
      <c r="N124" s="2"/>
      <c r="O124" s="2"/>
      <c r="P124" s="2"/>
      <c r="Q124" s="18"/>
      <c r="R124" s="15"/>
      <c r="S124" s="15"/>
      <c r="T124" s="16"/>
    </row>
    <row r="125" spans="1:24" ht="15" thickBot="1" x14ac:dyDescent="0.35">
      <c r="D125" s="46"/>
      <c r="E125" s="46"/>
      <c r="F125" s="46"/>
      <c r="G125" s="46"/>
      <c r="H125" s="46"/>
      <c r="I125" s="46"/>
      <c r="J125" s="46"/>
      <c r="K125" s="46"/>
      <c r="L125" s="72"/>
      <c r="M125" s="72"/>
      <c r="N125" s="72"/>
      <c r="O125" s="72"/>
      <c r="P125" s="46"/>
      <c r="Q125" s="46"/>
      <c r="R125" s="46"/>
      <c r="S125" s="46"/>
      <c r="T125" s="46"/>
    </row>
    <row r="126" spans="1:24" ht="14.4" customHeight="1" x14ac:dyDescent="0.3">
      <c r="B126" s="24" t="s">
        <v>15</v>
      </c>
      <c r="C126" s="25"/>
      <c r="D126" s="25"/>
      <c r="E126" s="25"/>
      <c r="F126" s="25"/>
      <c r="G126" s="25"/>
      <c r="H126" s="25"/>
      <c r="I126" s="18"/>
      <c r="J126" s="2"/>
      <c r="K126" s="2"/>
      <c r="L126" s="2"/>
      <c r="M126" s="2"/>
      <c r="N126" s="2"/>
      <c r="O126" s="2"/>
      <c r="P126" s="2"/>
      <c r="Q126" s="2"/>
      <c r="R126" s="2"/>
    </row>
    <row r="127" spans="1:24" ht="15" customHeight="1" thickBot="1" x14ac:dyDescent="0.35">
      <c r="B127" s="26"/>
      <c r="C127" s="27"/>
      <c r="D127" s="27"/>
      <c r="E127" s="27"/>
      <c r="F127" s="27"/>
      <c r="G127" s="27"/>
      <c r="H127" s="27"/>
      <c r="I127" s="18"/>
      <c r="J127" s="2"/>
      <c r="K127" s="2"/>
      <c r="L127" s="2"/>
      <c r="M127" s="2"/>
      <c r="N127" s="2"/>
      <c r="O127" s="2"/>
      <c r="P127" s="2"/>
      <c r="Q127" s="2"/>
      <c r="R127" s="2"/>
    </row>
    <row r="128" spans="1:24" ht="15" customHeight="1" thickBot="1" x14ac:dyDescent="0.35">
      <c r="B128" s="28" t="s">
        <v>16</v>
      </c>
      <c r="C128" s="29"/>
      <c r="D128" s="29"/>
      <c r="E128" s="29"/>
      <c r="F128" s="29"/>
      <c r="G128" s="29"/>
      <c r="H128" s="29"/>
      <c r="I128" s="18"/>
      <c r="J128" s="2"/>
      <c r="K128" s="2"/>
      <c r="L128" s="2"/>
      <c r="M128" s="2"/>
      <c r="N128" s="2"/>
      <c r="O128" s="2"/>
      <c r="P128" s="2"/>
      <c r="Q128" s="2"/>
      <c r="R128" s="2"/>
    </row>
    <row r="129" spans="2:20" ht="18" customHeight="1" thickBot="1" x14ac:dyDescent="0.35">
      <c r="B129" s="30" t="s">
        <v>17</v>
      </c>
      <c r="C129" s="31"/>
      <c r="D129" s="30" t="s">
        <v>18</v>
      </c>
      <c r="E129" s="32"/>
      <c r="F129" s="32"/>
      <c r="G129" s="32"/>
      <c r="H129" s="32"/>
      <c r="I129" s="18"/>
      <c r="J129" s="2"/>
      <c r="K129" s="2"/>
      <c r="L129" s="2"/>
      <c r="M129" s="2"/>
      <c r="N129" s="2"/>
      <c r="O129" s="2"/>
      <c r="P129" s="2"/>
      <c r="Q129" s="2"/>
      <c r="R129" s="2"/>
    </row>
    <row r="130" spans="2:20" ht="19.95" customHeight="1" thickBot="1" x14ac:dyDescent="0.35">
      <c r="B130" s="30" t="s">
        <v>11</v>
      </c>
      <c r="C130" s="31"/>
      <c r="D130" s="106" t="s">
        <v>19</v>
      </c>
      <c r="E130" s="107"/>
      <c r="F130" s="107"/>
      <c r="G130" s="107"/>
      <c r="H130" s="107"/>
      <c r="I130" s="18"/>
      <c r="J130" s="2"/>
      <c r="K130" s="2"/>
      <c r="L130" s="2"/>
      <c r="M130" s="2"/>
      <c r="N130" s="2"/>
      <c r="O130" s="2"/>
      <c r="P130" s="2"/>
      <c r="Q130" s="2"/>
      <c r="R130" s="2"/>
    </row>
    <row r="131" spans="2:20" x14ac:dyDescent="0.3">
      <c r="B131" s="33"/>
      <c r="C131" s="67"/>
      <c r="D131" s="33"/>
      <c r="E131" s="33"/>
      <c r="F131" s="33"/>
      <c r="G131" s="33"/>
      <c r="H131" s="33"/>
      <c r="I131" s="18"/>
      <c r="J131" s="2"/>
      <c r="K131" s="2"/>
      <c r="L131" s="2"/>
      <c r="M131" s="2"/>
      <c r="N131" s="2"/>
      <c r="O131" s="2"/>
      <c r="P131" s="2"/>
      <c r="Q131" s="2"/>
      <c r="R131" s="2"/>
    </row>
    <row r="132" spans="2:20" ht="15" thickBot="1" x14ac:dyDescent="0.35">
      <c r="B132" s="18"/>
      <c r="C132" s="68"/>
      <c r="D132" s="18"/>
      <c r="E132" s="18"/>
      <c r="F132" s="18"/>
      <c r="G132" s="18"/>
      <c r="H132" s="18"/>
      <c r="I132" s="18"/>
      <c r="J132" s="2"/>
      <c r="K132" s="2"/>
      <c r="L132" s="2"/>
      <c r="M132" s="2"/>
      <c r="N132" s="2"/>
      <c r="O132" s="2"/>
      <c r="P132" s="2"/>
      <c r="Q132" s="2"/>
      <c r="R132" s="2"/>
    </row>
    <row r="133" spans="2:20" ht="21.6" customHeight="1" thickBot="1" x14ac:dyDescent="0.35">
      <c r="B133" s="74" t="s">
        <v>20</v>
      </c>
      <c r="C133" s="75"/>
      <c r="D133" s="75"/>
      <c r="E133" s="75"/>
      <c r="F133" s="75"/>
      <c r="G133" s="75"/>
      <c r="H133" s="75"/>
      <c r="I133" s="76"/>
      <c r="J133" s="2"/>
      <c r="K133" s="2"/>
      <c r="L133" s="2"/>
      <c r="M133" s="2"/>
      <c r="N133" s="2"/>
      <c r="O133" s="2"/>
      <c r="P133" s="2"/>
      <c r="Q133" s="2"/>
      <c r="R133" s="2"/>
    </row>
    <row r="134" spans="2:20" ht="14.7" customHeight="1" x14ac:dyDescent="0.3">
      <c r="B134" s="43" t="s">
        <v>21</v>
      </c>
      <c r="C134" s="77" t="s">
        <v>22</v>
      </c>
      <c r="D134" s="77"/>
      <c r="E134" s="77"/>
      <c r="F134" s="77"/>
      <c r="G134" s="77"/>
      <c r="H134" s="77"/>
      <c r="I134" s="78"/>
      <c r="J134" s="2"/>
      <c r="K134" s="2"/>
      <c r="L134" s="2"/>
      <c r="M134" s="2"/>
      <c r="N134" s="2"/>
      <c r="O134" s="2"/>
      <c r="P134" s="2"/>
      <c r="Q134" s="2"/>
      <c r="R134" s="2"/>
    </row>
    <row r="135" spans="2:20" x14ac:dyDescent="0.3">
      <c r="B135" s="42" t="s">
        <v>23</v>
      </c>
      <c r="C135" s="79" t="s">
        <v>24</v>
      </c>
      <c r="D135" s="80"/>
      <c r="E135" s="80"/>
      <c r="F135" s="80"/>
      <c r="G135" s="80"/>
      <c r="H135" s="80"/>
      <c r="I135" s="81"/>
      <c r="J135" s="2"/>
      <c r="K135" s="2"/>
      <c r="L135" s="2"/>
      <c r="M135" s="2"/>
      <c r="N135" s="2"/>
      <c r="O135" s="2"/>
      <c r="P135" s="2"/>
      <c r="Q135" s="2"/>
      <c r="R135" s="2"/>
    </row>
    <row r="136" spans="2:20" ht="15" thickBot="1" x14ac:dyDescent="0.35">
      <c r="B136" s="19" t="s">
        <v>25</v>
      </c>
      <c r="C136" s="82" t="s">
        <v>26</v>
      </c>
      <c r="D136" s="83"/>
      <c r="E136" s="83"/>
      <c r="F136" s="83"/>
      <c r="G136" s="83"/>
      <c r="H136" s="83"/>
      <c r="I136" s="84"/>
      <c r="J136" s="2"/>
      <c r="K136" s="2"/>
      <c r="L136" s="2"/>
      <c r="M136" s="2"/>
      <c r="N136" s="2"/>
      <c r="O136" s="2"/>
      <c r="P136" s="2"/>
      <c r="Q136" s="2"/>
      <c r="R136" s="2"/>
    </row>
    <row r="137" spans="2:20" ht="54" customHeight="1" thickBot="1" x14ac:dyDescent="0.35">
      <c r="B137" s="104" t="s">
        <v>45</v>
      </c>
      <c r="C137" s="105"/>
      <c r="D137" s="20"/>
      <c r="E137" s="20"/>
      <c r="F137" s="20"/>
      <c r="G137" s="20"/>
      <c r="H137" s="20"/>
      <c r="I137" s="20"/>
      <c r="J137" s="20"/>
      <c r="K137" s="20"/>
      <c r="L137" s="20"/>
      <c r="M137" s="20"/>
      <c r="N137" s="20"/>
      <c r="O137" s="20"/>
      <c r="P137" s="20"/>
      <c r="Q137" s="20"/>
      <c r="R137" s="20"/>
    </row>
    <row r="138" spans="2:20" ht="21.6" thickBot="1" x14ac:dyDescent="0.35">
      <c r="B138" s="21" t="s">
        <v>27</v>
      </c>
      <c r="C138" s="69"/>
      <c r="D138" s="22"/>
      <c r="E138" s="22"/>
      <c r="F138" s="22"/>
      <c r="G138" s="22"/>
      <c r="H138" s="22"/>
      <c r="I138" s="22"/>
      <c r="J138" s="22"/>
      <c r="K138" s="22"/>
      <c r="L138" s="22"/>
      <c r="M138" s="22"/>
      <c r="N138" s="22"/>
      <c r="O138" s="22"/>
      <c r="P138" s="22"/>
      <c r="Q138" s="22"/>
      <c r="R138" s="22"/>
    </row>
    <row r="139" spans="2:20" ht="18.600000000000001" thickBot="1" x14ac:dyDescent="0.35">
      <c r="B139" s="34" t="s">
        <v>28</v>
      </c>
      <c r="C139" s="70"/>
      <c r="D139" s="23"/>
      <c r="E139" s="23"/>
      <c r="F139" s="23"/>
      <c r="G139" s="23"/>
      <c r="H139" s="23"/>
      <c r="I139" s="23"/>
      <c r="J139" s="23"/>
      <c r="K139" s="23"/>
      <c r="L139" s="23"/>
      <c r="M139" s="23"/>
      <c r="N139" s="23"/>
      <c r="O139" s="23"/>
      <c r="P139" s="23"/>
      <c r="Q139" s="23"/>
      <c r="R139" s="23"/>
    </row>
    <row r="140" spans="2:20" ht="46.5" customHeight="1" x14ac:dyDescent="0.3">
      <c r="B140" s="87" t="s">
        <v>29</v>
      </c>
      <c r="C140" s="88"/>
      <c r="D140" s="88"/>
      <c r="E140" s="88"/>
      <c r="F140" s="88"/>
      <c r="G140" s="88"/>
      <c r="H140" s="88"/>
      <c r="I140" s="88"/>
      <c r="J140" s="88"/>
      <c r="K140" s="88"/>
      <c r="L140" s="88"/>
      <c r="M140" s="88"/>
      <c r="N140" s="88"/>
      <c r="O140" s="88"/>
      <c r="P140" s="88"/>
      <c r="Q140" s="88"/>
      <c r="R140" s="47"/>
    </row>
    <row r="141" spans="2:20" ht="108.45" customHeight="1" x14ac:dyDescent="0.3">
      <c r="B141" s="85" t="s">
        <v>30</v>
      </c>
      <c r="C141" s="86"/>
      <c r="D141" s="86"/>
      <c r="E141" s="86"/>
      <c r="F141" s="86"/>
      <c r="G141" s="86"/>
      <c r="H141" s="86"/>
      <c r="I141" s="86"/>
      <c r="J141" s="86"/>
      <c r="K141" s="86"/>
      <c r="L141" s="86"/>
      <c r="M141" s="86"/>
      <c r="N141" s="86"/>
      <c r="O141" s="86"/>
      <c r="P141" s="86"/>
      <c r="Q141" s="86"/>
      <c r="R141" s="48"/>
    </row>
    <row r="142" spans="2:20" x14ac:dyDescent="0.3">
      <c r="D142" s="46"/>
      <c r="E142" s="46"/>
      <c r="F142" s="2"/>
      <c r="G142" s="2"/>
      <c r="H142" s="2"/>
      <c r="I142" s="2"/>
      <c r="J142" s="2"/>
      <c r="K142" s="2"/>
      <c r="L142" s="72"/>
      <c r="M142" s="72"/>
      <c r="N142" s="72"/>
      <c r="O142" s="72"/>
      <c r="P142" s="46"/>
      <c r="Q142" s="46"/>
      <c r="R142" s="46"/>
      <c r="S142" s="46"/>
      <c r="T142" s="46"/>
    </row>
    <row r="143" spans="2:20" ht="14.7" customHeight="1" x14ac:dyDescent="0.3">
      <c r="D143" s="46"/>
      <c r="E143" s="46"/>
      <c r="F143" s="73" t="s">
        <v>31</v>
      </c>
      <c r="G143" s="73"/>
      <c r="H143" s="73"/>
      <c r="I143" s="73"/>
      <c r="J143" s="2"/>
      <c r="K143" s="2"/>
      <c r="L143" s="72"/>
      <c r="M143" s="72"/>
      <c r="N143" s="72"/>
      <c r="O143" s="72"/>
      <c r="P143" s="46"/>
      <c r="Q143" s="46"/>
      <c r="R143" s="46"/>
      <c r="S143" s="46"/>
      <c r="T143" s="46"/>
    </row>
    <row r="144" spans="2:20" x14ac:dyDescent="0.3">
      <c r="D144" s="46"/>
      <c r="E144" s="46"/>
      <c r="F144" s="73"/>
      <c r="G144" s="73"/>
      <c r="H144" s="73"/>
      <c r="I144" s="73"/>
      <c r="J144" s="2"/>
      <c r="K144" s="2"/>
      <c r="L144" s="72"/>
      <c r="M144" s="72"/>
      <c r="N144" s="72"/>
      <c r="O144" s="72"/>
      <c r="P144" s="46"/>
      <c r="Q144" s="46"/>
      <c r="R144" s="46"/>
      <c r="S144" s="46"/>
      <c r="T144" s="46"/>
    </row>
    <row r="148" spans="2:9" x14ac:dyDescent="0.3">
      <c r="B148" t="s">
        <v>168</v>
      </c>
      <c r="D148" t="s">
        <v>169</v>
      </c>
      <c r="I148" t="s">
        <v>153</v>
      </c>
    </row>
    <row r="149" spans="2:9" x14ac:dyDescent="0.3">
      <c r="B149" t="s">
        <v>41</v>
      </c>
      <c r="D149" t="s">
        <v>43</v>
      </c>
      <c r="I149" t="s">
        <v>154</v>
      </c>
    </row>
    <row r="150" spans="2:9" x14ac:dyDescent="0.3">
      <c r="B150" t="s">
        <v>37</v>
      </c>
      <c r="D150" t="s">
        <v>38</v>
      </c>
      <c r="I150" t="s">
        <v>39</v>
      </c>
    </row>
  </sheetData>
  <mergeCells count="38">
    <mergeCell ref="L142:M142"/>
    <mergeCell ref="N142:O142"/>
    <mergeCell ref="F143:I144"/>
    <mergeCell ref="L143:M143"/>
    <mergeCell ref="N143:O143"/>
    <mergeCell ref="L144:M144"/>
    <mergeCell ref="N144:O144"/>
    <mergeCell ref="C134:I134"/>
    <mergeCell ref="C135:I135"/>
    <mergeCell ref="C136:I136"/>
    <mergeCell ref="B140:Q140"/>
    <mergeCell ref="B141:Q141"/>
    <mergeCell ref="B137:C137"/>
    <mergeCell ref="Q5:Q6"/>
    <mergeCell ref="R5:T6"/>
    <mergeCell ref="R64:T64"/>
    <mergeCell ref="R71:T71"/>
    <mergeCell ref="R84:T84"/>
    <mergeCell ref="L125:M125"/>
    <mergeCell ref="N125:O125"/>
    <mergeCell ref="H5:H6"/>
    <mergeCell ref="I5:L5"/>
    <mergeCell ref="M5:M6"/>
    <mergeCell ref="N5:N6"/>
    <mergeCell ref="O5:O6"/>
    <mergeCell ref="P5:P6"/>
    <mergeCell ref="D130:H130"/>
    <mergeCell ref="B133:I133"/>
    <mergeCell ref="A1:T1"/>
    <mergeCell ref="A2:T2"/>
    <mergeCell ref="A3:T3"/>
    <mergeCell ref="A4:T4"/>
    <mergeCell ref="A5:A6"/>
    <mergeCell ref="B5:B6"/>
    <mergeCell ref="C5:C6"/>
    <mergeCell ref="D5:D6"/>
    <mergeCell ref="F5:F6"/>
    <mergeCell ref="G5:G6"/>
  </mergeCells>
  <pageMargins left="0.70866141732283472" right="0.70866141732283472" top="0.74803149606299213" bottom="0.74803149606299213" header="0.31496062992125984" footer="0.31496062992125984"/>
  <pageSetup scale="4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EE23-CC39-4E9D-9E67-FD476D79A21F}">
  <sheetPr>
    <pageSetUpPr fitToPage="1"/>
  </sheetPr>
  <dimension ref="A1:X150"/>
  <sheetViews>
    <sheetView topLeftCell="A92" zoomScale="80" zoomScaleNormal="80" workbookViewId="0">
      <selection activeCell="G5" sqref="G5:G6"/>
    </sheetView>
  </sheetViews>
  <sheetFormatPr baseColWidth="10" defaultRowHeight="14.4" x14ac:dyDescent="0.3"/>
  <cols>
    <col min="1" max="1" width="11.5546875" customWidth="1"/>
    <col min="2" max="2" width="47" customWidth="1"/>
    <col min="3" max="3" width="26.44140625" style="6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2025</v>
      </c>
      <c r="B2" s="109"/>
      <c r="C2" s="109"/>
      <c r="D2" s="109"/>
      <c r="E2" s="109"/>
      <c r="F2" s="109"/>
      <c r="G2" s="109"/>
      <c r="H2" s="109"/>
      <c r="I2" s="109"/>
      <c r="J2" s="109"/>
      <c r="K2" s="109"/>
      <c r="L2" s="109"/>
      <c r="M2" s="109"/>
      <c r="N2" s="109"/>
      <c r="O2" s="109"/>
      <c r="P2" s="109"/>
      <c r="Q2" s="109"/>
      <c r="R2" s="109"/>
      <c r="S2" s="109"/>
      <c r="T2" s="109"/>
    </row>
    <row r="3" spans="1:22" ht="21" customHeight="1" x14ac:dyDescent="0.45">
      <c r="A3" s="112" t="s">
        <v>36</v>
      </c>
      <c r="B3" s="112"/>
      <c r="C3" s="112"/>
      <c r="D3" s="112"/>
      <c r="E3" s="112"/>
      <c r="F3" s="112"/>
      <c r="G3" s="112"/>
      <c r="H3" s="112"/>
      <c r="I3" s="112"/>
      <c r="J3" s="112"/>
      <c r="K3" s="112"/>
      <c r="L3" s="112"/>
      <c r="M3" s="112"/>
      <c r="N3" s="112"/>
      <c r="O3" s="112"/>
      <c r="P3" s="112"/>
      <c r="Q3" s="112"/>
      <c r="R3" s="112"/>
      <c r="S3" s="112"/>
      <c r="T3" s="112"/>
    </row>
    <row r="4" spans="1:22" ht="7.5" customHeight="1" thickBot="1" x14ac:dyDescent="0.45">
      <c r="A4" s="110"/>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14"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5"/>
      <c r="D6" s="103"/>
      <c r="E6" s="50"/>
      <c r="F6" s="103"/>
      <c r="G6" s="103"/>
      <c r="H6" s="103"/>
      <c r="I6" s="49" t="s">
        <v>11</v>
      </c>
      <c r="J6" s="49" t="s">
        <v>12</v>
      </c>
      <c r="K6" s="49" t="s">
        <v>13</v>
      </c>
      <c r="L6" s="49" t="s">
        <v>14</v>
      </c>
      <c r="M6" s="103"/>
      <c r="N6" s="103"/>
      <c r="O6" s="103"/>
      <c r="P6" s="103"/>
      <c r="Q6" s="103"/>
      <c r="R6" s="91"/>
      <c r="S6" s="92"/>
      <c r="T6" s="92"/>
    </row>
    <row r="7" spans="1:22" x14ac:dyDescent="0.3">
      <c r="A7" s="6" t="s">
        <v>46</v>
      </c>
      <c r="B7" s="7"/>
      <c r="C7" s="63">
        <f>C8+C16+C20+C30+C37+C39+C44</f>
        <v>1507000</v>
      </c>
      <c r="D7" s="8">
        <f>D8+D16+D20+D30+D37+D39+D44</f>
        <v>0</v>
      </c>
      <c r="E7" s="8">
        <f>E8+E16+E20+E30+E37+E39+E44</f>
        <v>0</v>
      </c>
      <c r="F7" s="8">
        <f>F8+F16+F20+F30+F37+F39+F44</f>
        <v>0</v>
      </c>
      <c r="G7" s="1" t="s">
        <v>44</v>
      </c>
      <c r="H7" s="1" t="s">
        <v>44</v>
      </c>
      <c r="I7" s="1" t="s">
        <v>44</v>
      </c>
      <c r="J7" s="1" t="s">
        <v>44</v>
      </c>
      <c r="K7" s="1" t="s">
        <v>44</v>
      </c>
      <c r="L7" s="1" t="s">
        <v>44</v>
      </c>
      <c r="M7" s="1" t="s">
        <v>44</v>
      </c>
      <c r="N7" s="1" t="s">
        <v>44</v>
      </c>
      <c r="O7" s="1" t="s">
        <v>44</v>
      </c>
      <c r="P7" s="1" t="s">
        <v>44</v>
      </c>
      <c r="Q7" s="1" t="s">
        <v>44</v>
      </c>
      <c r="R7" s="1"/>
      <c r="S7" s="1"/>
      <c r="T7" s="1"/>
    </row>
    <row r="8" spans="1:22" x14ac:dyDescent="0.3">
      <c r="A8" s="9" t="s">
        <v>47</v>
      </c>
      <c r="B8" s="10"/>
      <c r="C8" s="64">
        <f>SUM(C9:C15)</f>
        <v>790250</v>
      </c>
      <c r="D8" s="11">
        <f t="shared" ref="D8:F8" si="0">SUM(D9:D15)</f>
        <v>0</v>
      </c>
      <c r="E8" s="11">
        <f t="shared" si="0"/>
        <v>0</v>
      </c>
      <c r="F8" s="11">
        <f t="shared" si="0"/>
        <v>0</v>
      </c>
      <c r="G8" s="1" t="s">
        <v>44</v>
      </c>
      <c r="H8" s="1" t="s">
        <v>44</v>
      </c>
      <c r="I8" s="1" t="s">
        <v>44</v>
      </c>
      <c r="J8" s="1" t="s">
        <v>44</v>
      </c>
      <c r="K8" s="1" t="s">
        <v>44</v>
      </c>
      <c r="L8" s="1" t="s">
        <v>44</v>
      </c>
      <c r="M8" s="1" t="s">
        <v>44</v>
      </c>
      <c r="N8" s="1" t="s">
        <v>44</v>
      </c>
      <c r="O8" s="1" t="s">
        <v>44</v>
      </c>
      <c r="P8" s="1" t="s">
        <v>44</v>
      </c>
      <c r="Q8" s="1" t="s">
        <v>44</v>
      </c>
      <c r="R8" s="1"/>
      <c r="S8" s="1"/>
      <c r="T8" s="1"/>
      <c r="V8" s="53">
        <f>1741242.81-C7</f>
        <v>234242.81000000006</v>
      </c>
    </row>
    <row r="9" spans="1:22" x14ac:dyDescent="0.3">
      <c r="A9" s="12" t="s">
        <v>48</v>
      </c>
      <c r="B9" s="13"/>
      <c r="C9" s="62">
        <f>+'Ingresos Propios '!C9+Federal!C9</f>
        <v>125650</v>
      </c>
      <c r="D9" s="14">
        <v>0</v>
      </c>
      <c r="E9" s="14">
        <v>0</v>
      </c>
      <c r="F9" s="14">
        <v>0</v>
      </c>
      <c r="G9" s="1" t="s">
        <v>32</v>
      </c>
      <c r="H9" s="1" t="s">
        <v>17</v>
      </c>
      <c r="I9" s="1">
        <v>20</v>
      </c>
      <c r="J9" s="1">
        <v>25</v>
      </c>
      <c r="K9" s="1">
        <v>30</v>
      </c>
      <c r="L9" s="1">
        <v>25</v>
      </c>
      <c r="M9" s="3">
        <v>45778</v>
      </c>
      <c r="N9" s="1" t="s">
        <v>33</v>
      </c>
      <c r="O9" s="1" t="s">
        <v>34</v>
      </c>
      <c r="P9" s="1" t="s">
        <v>34</v>
      </c>
      <c r="Q9" s="4" t="s">
        <v>35</v>
      </c>
      <c r="R9" s="4"/>
      <c r="S9" s="4"/>
      <c r="T9" s="4"/>
    </row>
    <row r="10" spans="1:22" x14ac:dyDescent="0.3">
      <c r="A10" s="12" t="s">
        <v>49</v>
      </c>
      <c r="B10" s="13"/>
      <c r="C10" s="62">
        <f>+'Ingresos Propios '!C10+Federal!C10</f>
        <v>0</v>
      </c>
      <c r="D10" s="14">
        <v>0</v>
      </c>
      <c r="E10" s="14">
        <v>0</v>
      </c>
      <c r="F10" s="14">
        <v>0</v>
      </c>
      <c r="G10" s="1" t="s">
        <v>32</v>
      </c>
      <c r="H10" s="1" t="s">
        <v>17</v>
      </c>
      <c r="I10" s="1">
        <v>20</v>
      </c>
      <c r="J10" s="1">
        <v>25</v>
      </c>
      <c r="K10" s="1">
        <v>30</v>
      </c>
      <c r="L10" s="1">
        <v>25</v>
      </c>
      <c r="M10" s="3">
        <v>45731</v>
      </c>
      <c r="N10" s="1" t="s">
        <v>33</v>
      </c>
      <c r="O10" s="1" t="s">
        <v>34</v>
      </c>
      <c r="P10" s="1" t="s">
        <v>34</v>
      </c>
      <c r="Q10" s="4" t="s">
        <v>35</v>
      </c>
      <c r="R10" s="4"/>
      <c r="S10" s="4"/>
      <c r="T10" s="4"/>
    </row>
    <row r="11" spans="1:22" x14ac:dyDescent="0.3">
      <c r="A11" s="12" t="s">
        <v>50</v>
      </c>
      <c r="B11" s="13"/>
      <c r="C11" s="62">
        <f>(+'Ingresos Propios '!C11+Federal!C11)-26600</f>
        <v>249600</v>
      </c>
      <c r="D11" s="14">
        <v>0</v>
      </c>
      <c r="E11" s="14">
        <v>0</v>
      </c>
      <c r="F11" s="14">
        <v>0</v>
      </c>
      <c r="G11" s="1" t="s">
        <v>32</v>
      </c>
      <c r="H11" s="1" t="s">
        <v>17</v>
      </c>
      <c r="I11" s="1">
        <v>20</v>
      </c>
      <c r="J11" s="1">
        <v>25</v>
      </c>
      <c r="K11" s="1">
        <v>30</v>
      </c>
      <c r="L11" s="1">
        <v>25</v>
      </c>
      <c r="M11" s="3">
        <v>45658</v>
      </c>
      <c r="N11" s="1" t="s">
        <v>33</v>
      </c>
      <c r="O11" s="1" t="s">
        <v>34</v>
      </c>
      <c r="P11" s="1" t="s">
        <v>34</v>
      </c>
      <c r="Q11" s="4" t="s">
        <v>35</v>
      </c>
      <c r="R11" s="4"/>
      <c r="S11" s="4"/>
      <c r="T11" s="4"/>
    </row>
    <row r="12" spans="1:22" x14ac:dyDescent="0.3">
      <c r="A12" s="12" t="s">
        <v>51</v>
      </c>
      <c r="B12" s="13"/>
      <c r="C12" s="62">
        <f>+'Ingresos Propios '!C12+Federal!C12</f>
        <v>3000</v>
      </c>
      <c r="D12" s="14">
        <v>0</v>
      </c>
      <c r="E12" s="14">
        <v>0</v>
      </c>
      <c r="F12" s="14">
        <v>0</v>
      </c>
      <c r="G12" s="1" t="s">
        <v>32</v>
      </c>
      <c r="H12" s="1" t="s">
        <v>17</v>
      </c>
      <c r="I12" s="1">
        <v>20</v>
      </c>
      <c r="J12" s="1">
        <v>25</v>
      </c>
      <c r="K12" s="1">
        <v>30</v>
      </c>
      <c r="L12" s="1">
        <v>25</v>
      </c>
      <c r="M12" s="3">
        <v>45689</v>
      </c>
      <c r="N12" s="1" t="s">
        <v>33</v>
      </c>
      <c r="O12" s="1" t="s">
        <v>34</v>
      </c>
      <c r="P12" s="1" t="s">
        <v>34</v>
      </c>
      <c r="Q12" s="4" t="s">
        <v>35</v>
      </c>
      <c r="R12" s="4"/>
      <c r="S12" s="4"/>
      <c r="T12" s="4"/>
    </row>
    <row r="13" spans="1:22" x14ac:dyDescent="0.3">
      <c r="A13" s="12" t="s">
        <v>52</v>
      </c>
      <c r="B13" s="13"/>
      <c r="C13" s="62">
        <f>+'Ingresos Propios '!C13+Federal!C13</f>
        <v>147000</v>
      </c>
      <c r="D13" s="14">
        <v>0</v>
      </c>
      <c r="E13" s="14">
        <v>0</v>
      </c>
      <c r="F13" s="14">
        <v>0</v>
      </c>
      <c r="G13" s="1" t="s">
        <v>32</v>
      </c>
      <c r="H13" s="1" t="s">
        <v>17</v>
      </c>
      <c r="I13" s="1">
        <v>20</v>
      </c>
      <c r="J13" s="1">
        <v>25</v>
      </c>
      <c r="K13" s="1">
        <v>30</v>
      </c>
      <c r="L13" s="1">
        <v>25</v>
      </c>
      <c r="M13" s="3">
        <v>45791</v>
      </c>
      <c r="N13" s="1" t="s">
        <v>33</v>
      </c>
      <c r="O13" s="1" t="s">
        <v>34</v>
      </c>
      <c r="P13" s="1" t="s">
        <v>34</v>
      </c>
      <c r="Q13" s="4" t="s">
        <v>35</v>
      </c>
      <c r="R13" s="4"/>
      <c r="S13" s="4"/>
      <c r="T13" s="4"/>
    </row>
    <row r="14" spans="1:22" x14ac:dyDescent="0.3">
      <c r="A14" s="12" t="s">
        <v>53</v>
      </c>
      <c r="B14" s="13"/>
      <c r="C14" s="62">
        <f>(+'Ingresos Propios '!C14+Federal!C14)-60000</f>
        <v>65000</v>
      </c>
      <c r="D14" s="14">
        <v>0</v>
      </c>
      <c r="E14" s="14">
        <v>0</v>
      </c>
      <c r="F14" s="14">
        <v>0</v>
      </c>
      <c r="G14" s="1" t="s">
        <v>32</v>
      </c>
      <c r="H14" s="1" t="s">
        <v>17</v>
      </c>
      <c r="I14" s="1">
        <v>20</v>
      </c>
      <c r="J14" s="1">
        <v>25</v>
      </c>
      <c r="K14" s="1">
        <v>30</v>
      </c>
      <c r="L14" s="1">
        <v>25</v>
      </c>
      <c r="M14" s="3">
        <v>45792</v>
      </c>
      <c r="N14" s="1" t="s">
        <v>33</v>
      </c>
      <c r="O14" s="1" t="s">
        <v>34</v>
      </c>
      <c r="P14" s="1" t="s">
        <v>34</v>
      </c>
      <c r="Q14" s="4" t="s">
        <v>35</v>
      </c>
      <c r="R14" s="4"/>
      <c r="S14" s="4"/>
      <c r="T14" s="4"/>
    </row>
    <row r="15" spans="1:22" x14ac:dyDescent="0.3">
      <c r="A15" s="12" t="s">
        <v>141</v>
      </c>
      <c r="B15" s="13"/>
      <c r="C15" s="62">
        <f>+'Ingresos Propios '!C15+Federal!C15</f>
        <v>200000</v>
      </c>
      <c r="D15" s="14">
        <v>0</v>
      </c>
      <c r="E15" s="14">
        <v>0</v>
      </c>
      <c r="F15" s="14">
        <v>0</v>
      </c>
      <c r="G15" s="1" t="s">
        <v>32</v>
      </c>
      <c r="H15" s="1" t="s">
        <v>17</v>
      </c>
      <c r="I15" s="1">
        <v>20</v>
      </c>
      <c r="J15" s="1">
        <v>25</v>
      </c>
      <c r="K15" s="1">
        <v>30</v>
      </c>
      <c r="L15" s="1">
        <v>25</v>
      </c>
      <c r="M15" s="3">
        <v>45792</v>
      </c>
      <c r="N15" s="1" t="s">
        <v>33</v>
      </c>
      <c r="O15" s="1" t="s">
        <v>34</v>
      </c>
      <c r="P15" s="1" t="s">
        <v>34</v>
      </c>
      <c r="Q15" s="4" t="s">
        <v>35</v>
      </c>
      <c r="R15" s="4"/>
      <c r="S15" s="4"/>
      <c r="T15" s="4"/>
    </row>
    <row r="16" spans="1:22" x14ac:dyDescent="0.3">
      <c r="A16" s="9" t="s">
        <v>54</v>
      </c>
      <c r="B16" s="10"/>
      <c r="C16" s="64">
        <f>SUM(C17:C19)</f>
        <v>52540</v>
      </c>
      <c r="D16" s="64">
        <f t="shared" ref="D16:F16" si="1">SUM(D17:D19)</f>
        <v>0</v>
      </c>
      <c r="E16" s="64">
        <f t="shared" si="1"/>
        <v>0</v>
      </c>
      <c r="F16" s="64">
        <f t="shared" si="1"/>
        <v>0</v>
      </c>
      <c r="G16" s="1" t="s">
        <v>44</v>
      </c>
      <c r="H16" s="1" t="s">
        <v>44</v>
      </c>
      <c r="I16" s="1" t="s">
        <v>44</v>
      </c>
      <c r="J16" s="1" t="s">
        <v>44</v>
      </c>
      <c r="K16" s="1" t="s">
        <v>44</v>
      </c>
      <c r="L16" s="1" t="s">
        <v>44</v>
      </c>
      <c r="M16" s="1" t="s">
        <v>44</v>
      </c>
      <c r="N16" s="1" t="s">
        <v>44</v>
      </c>
      <c r="O16" s="1" t="s">
        <v>44</v>
      </c>
      <c r="P16" s="1" t="s">
        <v>44</v>
      </c>
      <c r="Q16" s="1" t="s">
        <v>44</v>
      </c>
      <c r="R16" s="1"/>
      <c r="S16" s="1"/>
      <c r="T16" s="1"/>
    </row>
    <row r="17" spans="1:20" x14ac:dyDescent="0.3">
      <c r="A17" s="12" t="s">
        <v>55</v>
      </c>
      <c r="B17" s="13"/>
      <c r="C17" s="62">
        <f>+'Ingresos Propios '!C17+Federal!C17</f>
        <v>35300</v>
      </c>
      <c r="D17" s="14">
        <v>0</v>
      </c>
      <c r="E17" s="14">
        <v>0</v>
      </c>
      <c r="F17" s="14">
        <v>0</v>
      </c>
      <c r="G17" s="1" t="s">
        <v>32</v>
      </c>
      <c r="H17" s="1" t="s">
        <v>17</v>
      </c>
      <c r="I17" s="1">
        <v>20</v>
      </c>
      <c r="J17" s="1">
        <v>25</v>
      </c>
      <c r="K17" s="1">
        <v>30</v>
      </c>
      <c r="L17" s="1">
        <v>25</v>
      </c>
      <c r="M17" s="3">
        <v>45762</v>
      </c>
      <c r="N17" s="1" t="s">
        <v>33</v>
      </c>
      <c r="O17" s="1" t="s">
        <v>34</v>
      </c>
      <c r="P17" s="1" t="s">
        <v>34</v>
      </c>
      <c r="Q17" s="4" t="s">
        <v>35</v>
      </c>
      <c r="R17" s="4"/>
      <c r="S17" s="4"/>
      <c r="T17" s="4"/>
    </row>
    <row r="18" spans="1:20" x14ac:dyDescent="0.3">
      <c r="A18" s="12" t="s">
        <v>172</v>
      </c>
      <c r="B18" s="13"/>
      <c r="C18" s="62">
        <f>+'Ingresos Propios '!C18+Federal!C18</f>
        <v>12240</v>
      </c>
      <c r="D18" s="14">
        <v>0</v>
      </c>
      <c r="E18" s="14">
        <v>0</v>
      </c>
      <c r="F18" s="14">
        <v>0</v>
      </c>
      <c r="G18" s="1" t="s">
        <v>32</v>
      </c>
      <c r="H18" s="1" t="s">
        <v>17</v>
      </c>
      <c r="I18" s="1">
        <v>20</v>
      </c>
      <c r="J18" s="1">
        <v>25</v>
      </c>
      <c r="K18" s="1">
        <v>30</v>
      </c>
      <c r="L18" s="1">
        <v>25</v>
      </c>
      <c r="M18" s="3">
        <v>45762</v>
      </c>
      <c r="N18" s="1" t="s">
        <v>33</v>
      </c>
      <c r="O18" s="1" t="s">
        <v>34</v>
      </c>
      <c r="P18" s="1" t="s">
        <v>34</v>
      </c>
      <c r="Q18" s="4" t="s">
        <v>35</v>
      </c>
      <c r="R18" s="4"/>
      <c r="S18" s="4"/>
      <c r="T18" s="4"/>
    </row>
    <row r="19" spans="1:20" x14ac:dyDescent="0.3">
      <c r="A19" s="12" t="s">
        <v>173</v>
      </c>
      <c r="B19" s="13"/>
      <c r="C19" s="62">
        <f>+'Ingresos Propios '!C19+Federal!C19</f>
        <v>5000</v>
      </c>
      <c r="D19" s="14">
        <v>0</v>
      </c>
      <c r="E19" s="14">
        <v>0</v>
      </c>
      <c r="F19" s="14">
        <v>0</v>
      </c>
      <c r="G19" s="1"/>
      <c r="H19" s="1"/>
      <c r="I19" s="1"/>
      <c r="J19" s="1"/>
      <c r="K19" s="1"/>
      <c r="L19" s="1"/>
      <c r="M19" s="3"/>
      <c r="N19" s="1"/>
      <c r="O19" s="1"/>
      <c r="P19" s="1"/>
      <c r="Q19" s="4"/>
      <c r="R19" s="4"/>
      <c r="S19" s="4"/>
      <c r="T19" s="4"/>
    </row>
    <row r="20" spans="1:20" x14ac:dyDescent="0.3">
      <c r="A20" s="9" t="s">
        <v>56</v>
      </c>
      <c r="B20" s="10"/>
      <c r="C20" s="64">
        <f>SUM(C21:C29)</f>
        <v>128000</v>
      </c>
      <c r="D20" s="11">
        <f t="shared" ref="D20:F20" si="2">SUM(D21:D29)</f>
        <v>0</v>
      </c>
      <c r="E20" s="11">
        <f t="shared" si="2"/>
        <v>0</v>
      </c>
      <c r="F20" s="11">
        <f t="shared" si="2"/>
        <v>0</v>
      </c>
      <c r="G20" s="1" t="s">
        <v>44</v>
      </c>
      <c r="H20" s="1" t="s">
        <v>44</v>
      </c>
      <c r="I20" s="1" t="s">
        <v>44</v>
      </c>
      <c r="J20" s="1" t="s">
        <v>44</v>
      </c>
      <c r="K20" s="1" t="s">
        <v>44</v>
      </c>
      <c r="L20" s="1" t="s">
        <v>44</v>
      </c>
      <c r="M20" s="1" t="s">
        <v>44</v>
      </c>
      <c r="N20" s="1" t="s">
        <v>44</v>
      </c>
      <c r="O20" s="1" t="s">
        <v>44</v>
      </c>
      <c r="P20" s="1" t="s">
        <v>44</v>
      </c>
      <c r="Q20" s="1" t="s">
        <v>44</v>
      </c>
      <c r="R20" s="1"/>
      <c r="S20" s="1"/>
      <c r="T20" s="1"/>
    </row>
    <row r="21" spans="1:20" hidden="1" x14ac:dyDescent="0.3">
      <c r="A21" s="12" t="s">
        <v>156</v>
      </c>
      <c r="B21" s="51"/>
      <c r="C21" s="62">
        <v>0</v>
      </c>
      <c r="D21" s="14">
        <v>0</v>
      </c>
      <c r="E21" s="14">
        <v>0</v>
      </c>
      <c r="F21" s="14">
        <v>0</v>
      </c>
      <c r="G21" s="1" t="s">
        <v>32</v>
      </c>
      <c r="H21" s="1" t="s">
        <v>17</v>
      </c>
      <c r="I21" s="1">
        <v>20</v>
      </c>
      <c r="J21" s="1">
        <v>25</v>
      </c>
      <c r="K21" s="1">
        <v>30</v>
      </c>
      <c r="L21" s="1">
        <v>25</v>
      </c>
      <c r="M21" s="3">
        <v>45731</v>
      </c>
      <c r="N21" s="1" t="s">
        <v>33</v>
      </c>
      <c r="O21" s="1" t="s">
        <v>34</v>
      </c>
      <c r="P21" s="1" t="s">
        <v>34</v>
      </c>
      <c r="Q21" s="4" t="s">
        <v>35</v>
      </c>
      <c r="R21" s="1"/>
      <c r="S21" s="1"/>
      <c r="T21" s="1"/>
    </row>
    <row r="22" spans="1:20" hidden="1" x14ac:dyDescent="0.3">
      <c r="A22" s="12" t="s">
        <v>170</v>
      </c>
      <c r="B22" s="51"/>
      <c r="C22" s="62">
        <v>0</v>
      </c>
      <c r="D22" s="14">
        <v>0</v>
      </c>
      <c r="E22" s="14">
        <v>0</v>
      </c>
      <c r="F22" s="14">
        <v>0</v>
      </c>
      <c r="G22" s="1"/>
      <c r="H22" s="1"/>
      <c r="I22" s="1"/>
      <c r="J22" s="1"/>
      <c r="K22" s="1"/>
      <c r="L22" s="1"/>
      <c r="M22" s="3"/>
      <c r="N22" s="1"/>
      <c r="O22" s="1"/>
      <c r="P22" s="1"/>
      <c r="Q22" s="4"/>
      <c r="R22" s="1"/>
      <c r="S22" s="1"/>
      <c r="T22" s="1"/>
    </row>
    <row r="23" spans="1:20" hidden="1" x14ac:dyDescent="0.3">
      <c r="A23" s="12" t="s">
        <v>138</v>
      </c>
      <c r="B23" s="13"/>
      <c r="C23" s="62">
        <v>0</v>
      </c>
      <c r="D23" s="14">
        <v>0</v>
      </c>
      <c r="E23" s="14">
        <v>0</v>
      </c>
      <c r="F23" s="14">
        <v>0</v>
      </c>
      <c r="G23" s="1" t="s">
        <v>32</v>
      </c>
      <c r="H23" s="1" t="s">
        <v>17</v>
      </c>
      <c r="I23" s="1">
        <v>20</v>
      </c>
      <c r="J23" s="1">
        <v>25</v>
      </c>
      <c r="K23" s="1">
        <v>30</v>
      </c>
      <c r="L23" s="1">
        <v>25</v>
      </c>
      <c r="M23" s="3">
        <v>45731</v>
      </c>
      <c r="N23" s="1" t="s">
        <v>33</v>
      </c>
      <c r="O23" s="1" t="s">
        <v>34</v>
      </c>
      <c r="P23" s="1" t="s">
        <v>34</v>
      </c>
      <c r="Q23" s="4" t="s">
        <v>35</v>
      </c>
      <c r="R23" s="4"/>
      <c r="S23" s="4"/>
      <c r="T23" s="4"/>
    </row>
    <row r="24" spans="1:20" hidden="1" x14ac:dyDescent="0.3">
      <c r="A24" s="12" t="s">
        <v>139</v>
      </c>
      <c r="B24" s="13"/>
      <c r="C24" s="62">
        <v>0</v>
      </c>
      <c r="D24" s="14">
        <v>0</v>
      </c>
      <c r="E24" s="14">
        <v>0</v>
      </c>
      <c r="F24" s="14">
        <v>0</v>
      </c>
      <c r="G24" s="1" t="s">
        <v>32</v>
      </c>
      <c r="H24" s="1" t="s">
        <v>17</v>
      </c>
      <c r="I24" s="1">
        <v>20</v>
      </c>
      <c r="J24" s="1">
        <v>25</v>
      </c>
      <c r="K24" s="1">
        <v>30</v>
      </c>
      <c r="L24" s="1">
        <v>25</v>
      </c>
      <c r="M24" s="3">
        <v>45717</v>
      </c>
      <c r="N24" s="1" t="s">
        <v>33</v>
      </c>
      <c r="O24" s="1" t="s">
        <v>34</v>
      </c>
      <c r="P24" s="1" t="s">
        <v>34</v>
      </c>
      <c r="Q24" s="4" t="s">
        <v>35</v>
      </c>
      <c r="R24" s="4"/>
      <c r="S24" s="4"/>
      <c r="T24" s="4"/>
    </row>
    <row r="25" spans="1:20" hidden="1" x14ac:dyDescent="0.3">
      <c r="A25" s="12" t="s">
        <v>157</v>
      </c>
      <c r="B25" s="13"/>
      <c r="C25" s="62">
        <v>0</v>
      </c>
      <c r="D25" s="14">
        <v>0</v>
      </c>
      <c r="E25" s="14">
        <v>0</v>
      </c>
      <c r="F25" s="14">
        <v>0</v>
      </c>
      <c r="G25" s="1" t="s">
        <v>32</v>
      </c>
      <c r="H25" s="1" t="s">
        <v>17</v>
      </c>
      <c r="I25" s="1">
        <v>20</v>
      </c>
      <c r="J25" s="1">
        <v>25</v>
      </c>
      <c r="K25" s="1">
        <v>30</v>
      </c>
      <c r="L25" s="1">
        <v>25</v>
      </c>
      <c r="M25" s="3">
        <v>45731</v>
      </c>
      <c r="N25" s="1" t="s">
        <v>33</v>
      </c>
      <c r="O25" s="1" t="s">
        <v>34</v>
      </c>
      <c r="P25" s="1" t="s">
        <v>34</v>
      </c>
      <c r="Q25" s="4" t="s">
        <v>35</v>
      </c>
      <c r="R25" s="4"/>
      <c r="S25" s="4"/>
      <c r="T25" s="4"/>
    </row>
    <row r="26" spans="1:20" x14ac:dyDescent="0.3">
      <c r="A26" s="12" t="s">
        <v>57</v>
      </c>
      <c r="B26" s="13"/>
      <c r="C26" s="62">
        <f>+'Ingresos Propios '!C26+Federal!C26</f>
        <v>45000</v>
      </c>
      <c r="D26" s="14">
        <v>0</v>
      </c>
      <c r="E26" s="14">
        <v>0</v>
      </c>
      <c r="F26" s="14">
        <v>0</v>
      </c>
      <c r="G26" s="1" t="s">
        <v>32</v>
      </c>
      <c r="H26" s="1" t="s">
        <v>17</v>
      </c>
      <c r="I26" s="1">
        <v>20</v>
      </c>
      <c r="J26" s="1">
        <v>25</v>
      </c>
      <c r="K26" s="1">
        <v>30</v>
      </c>
      <c r="L26" s="1">
        <v>25</v>
      </c>
      <c r="M26" s="3">
        <v>45731</v>
      </c>
      <c r="N26" s="1" t="s">
        <v>33</v>
      </c>
      <c r="O26" s="1" t="s">
        <v>34</v>
      </c>
      <c r="P26" s="1" t="s">
        <v>34</v>
      </c>
      <c r="Q26" s="4" t="s">
        <v>35</v>
      </c>
      <c r="R26" s="4"/>
      <c r="S26" s="4"/>
      <c r="T26" s="4"/>
    </row>
    <row r="27" spans="1:20" x14ac:dyDescent="0.3">
      <c r="A27" s="12" t="s">
        <v>58</v>
      </c>
      <c r="B27" s="13"/>
      <c r="C27" s="62">
        <f>+'Ingresos Propios '!C27+Federal!C27</f>
        <v>4000</v>
      </c>
      <c r="D27" s="14">
        <v>0</v>
      </c>
      <c r="E27" s="14">
        <v>0</v>
      </c>
      <c r="F27" s="14">
        <v>0</v>
      </c>
      <c r="G27" s="1" t="s">
        <v>32</v>
      </c>
      <c r="H27" s="1" t="s">
        <v>17</v>
      </c>
      <c r="I27" s="1">
        <v>20</v>
      </c>
      <c r="J27" s="1">
        <v>25</v>
      </c>
      <c r="K27" s="1">
        <v>30</v>
      </c>
      <c r="L27" s="1">
        <v>25</v>
      </c>
      <c r="M27" s="3">
        <v>45717</v>
      </c>
      <c r="N27" s="1" t="s">
        <v>33</v>
      </c>
      <c r="O27" s="1" t="s">
        <v>34</v>
      </c>
      <c r="P27" s="1" t="s">
        <v>34</v>
      </c>
      <c r="Q27" s="4" t="s">
        <v>35</v>
      </c>
      <c r="R27" s="4"/>
      <c r="S27" s="4"/>
      <c r="T27" s="4"/>
    </row>
    <row r="28" spans="1:20" x14ac:dyDescent="0.3">
      <c r="A28" s="12" t="s">
        <v>59</v>
      </c>
      <c r="B28" s="13"/>
      <c r="C28" s="62">
        <f>+'Ingresos Propios '!C28+Federal!C28</f>
        <v>9000</v>
      </c>
      <c r="D28" s="14">
        <v>0</v>
      </c>
      <c r="E28" s="14">
        <v>0</v>
      </c>
      <c r="F28" s="14">
        <v>0</v>
      </c>
      <c r="G28" s="1" t="s">
        <v>32</v>
      </c>
      <c r="H28" s="1" t="s">
        <v>17</v>
      </c>
      <c r="I28" s="1">
        <v>20</v>
      </c>
      <c r="J28" s="1">
        <v>25</v>
      </c>
      <c r="K28" s="1">
        <v>30</v>
      </c>
      <c r="L28" s="1">
        <v>25</v>
      </c>
      <c r="M28" s="3">
        <v>45658</v>
      </c>
      <c r="N28" s="1" t="s">
        <v>33</v>
      </c>
      <c r="O28" s="1" t="s">
        <v>34</v>
      </c>
      <c r="P28" s="1" t="s">
        <v>34</v>
      </c>
      <c r="Q28" s="4" t="s">
        <v>35</v>
      </c>
      <c r="R28" s="4"/>
      <c r="S28" s="4"/>
      <c r="T28" s="4"/>
    </row>
    <row r="29" spans="1:20" x14ac:dyDescent="0.3">
      <c r="A29" s="12" t="s">
        <v>60</v>
      </c>
      <c r="B29" s="13"/>
      <c r="C29" s="62">
        <f>+'Ingresos Propios '!C29+Federal!C29</f>
        <v>70000</v>
      </c>
      <c r="D29" s="14">
        <v>0</v>
      </c>
      <c r="E29" s="14">
        <v>0</v>
      </c>
      <c r="F29" s="14">
        <v>0</v>
      </c>
      <c r="G29" s="1" t="s">
        <v>32</v>
      </c>
      <c r="H29" s="1" t="s">
        <v>17</v>
      </c>
      <c r="I29" s="1">
        <v>20</v>
      </c>
      <c r="J29" s="1">
        <v>25</v>
      </c>
      <c r="K29" s="1">
        <v>30</v>
      </c>
      <c r="L29" s="1">
        <v>25</v>
      </c>
      <c r="M29" s="3">
        <v>45689</v>
      </c>
      <c r="N29" s="1" t="s">
        <v>33</v>
      </c>
      <c r="O29" s="1" t="s">
        <v>34</v>
      </c>
      <c r="P29" s="1" t="s">
        <v>34</v>
      </c>
      <c r="Q29" s="4" t="s">
        <v>35</v>
      </c>
      <c r="R29" s="4"/>
      <c r="S29" s="4"/>
      <c r="T29" s="4"/>
    </row>
    <row r="30" spans="1:20" x14ac:dyDescent="0.3">
      <c r="A30" s="9" t="s">
        <v>61</v>
      </c>
      <c r="B30" s="10"/>
      <c r="C30" s="64">
        <f>SUM(C31:C36)</f>
        <v>10000</v>
      </c>
      <c r="D30" s="11">
        <f>SUM(D31:D36)</f>
        <v>0</v>
      </c>
      <c r="E30" s="11">
        <f>SUM(E31:E36)</f>
        <v>0</v>
      </c>
      <c r="F30" s="11">
        <f>SUM(F31:F36)</f>
        <v>0</v>
      </c>
      <c r="G30" s="1" t="s">
        <v>44</v>
      </c>
      <c r="H30" s="1" t="s">
        <v>44</v>
      </c>
      <c r="I30" s="1" t="s">
        <v>44</v>
      </c>
      <c r="J30" s="1" t="s">
        <v>44</v>
      </c>
      <c r="K30" s="1" t="s">
        <v>44</v>
      </c>
      <c r="L30" s="1" t="s">
        <v>44</v>
      </c>
      <c r="M30" s="1" t="s">
        <v>44</v>
      </c>
      <c r="N30" s="1" t="s">
        <v>44</v>
      </c>
      <c r="O30" s="1" t="s">
        <v>44</v>
      </c>
      <c r="P30" s="1" t="s">
        <v>44</v>
      </c>
      <c r="Q30" s="1" t="s">
        <v>44</v>
      </c>
      <c r="R30" s="1"/>
      <c r="S30" s="1"/>
      <c r="T30" s="1"/>
    </row>
    <row r="31" spans="1:20" x14ac:dyDescent="0.3">
      <c r="A31" s="12" t="s">
        <v>62</v>
      </c>
      <c r="B31" s="13"/>
      <c r="C31" s="62">
        <f>+'Ingresos Propios '!C31+Federal!C31</f>
        <v>3000</v>
      </c>
      <c r="D31" s="14">
        <v>0</v>
      </c>
      <c r="E31" s="14">
        <v>0</v>
      </c>
      <c r="F31" s="14">
        <v>0</v>
      </c>
      <c r="G31" s="1" t="s">
        <v>32</v>
      </c>
      <c r="H31" s="1" t="s">
        <v>17</v>
      </c>
      <c r="I31" s="1">
        <v>20</v>
      </c>
      <c r="J31" s="1">
        <v>25</v>
      </c>
      <c r="K31" s="1">
        <v>30</v>
      </c>
      <c r="L31" s="1">
        <v>25</v>
      </c>
      <c r="M31" s="3">
        <v>45893</v>
      </c>
      <c r="N31" s="1" t="s">
        <v>33</v>
      </c>
      <c r="O31" s="1" t="s">
        <v>34</v>
      </c>
      <c r="P31" s="1" t="s">
        <v>34</v>
      </c>
      <c r="Q31" s="4" t="s">
        <v>35</v>
      </c>
      <c r="R31" s="4"/>
      <c r="S31" s="4"/>
      <c r="T31" s="4"/>
    </row>
    <row r="32" spans="1:20" x14ac:dyDescent="0.3">
      <c r="A32" s="12" t="s">
        <v>63</v>
      </c>
      <c r="B32" s="13"/>
      <c r="C32" s="62">
        <f>+'Ingresos Propios '!C32+Federal!C32</f>
        <v>2000</v>
      </c>
      <c r="D32" s="14">
        <v>0</v>
      </c>
      <c r="E32" s="14">
        <v>0</v>
      </c>
      <c r="F32" s="14">
        <v>0</v>
      </c>
      <c r="G32" s="1" t="s">
        <v>32</v>
      </c>
      <c r="H32" s="1" t="s">
        <v>17</v>
      </c>
      <c r="I32" s="1">
        <v>20</v>
      </c>
      <c r="J32" s="1">
        <v>25</v>
      </c>
      <c r="K32" s="1">
        <v>30</v>
      </c>
      <c r="L32" s="1">
        <v>25</v>
      </c>
      <c r="M32" s="3">
        <v>45839</v>
      </c>
      <c r="N32" s="1" t="s">
        <v>33</v>
      </c>
      <c r="O32" s="1" t="s">
        <v>34</v>
      </c>
      <c r="P32" s="1" t="s">
        <v>34</v>
      </c>
      <c r="Q32" s="4" t="s">
        <v>35</v>
      </c>
      <c r="R32" s="4"/>
      <c r="S32" s="4"/>
      <c r="T32" s="4"/>
    </row>
    <row r="33" spans="1:22" hidden="1" x14ac:dyDescent="0.3">
      <c r="A33" s="12" t="s">
        <v>64</v>
      </c>
      <c r="B33" s="13"/>
      <c r="C33" s="62">
        <f>+'Ingresos Propios '!C33+Federal!C33</f>
        <v>0</v>
      </c>
      <c r="D33" s="14">
        <v>0</v>
      </c>
      <c r="E33" s="14">
        <v>0</v>
      </c>
      <c r="F33" s="14">
        <v>0</v>
      </c>
      <c r="G33" s="1" t="s">
        <v>32</v>
      </c>
      <c r="H33" s="1" t="s">
        <v>17</v>
      </c>
      <c r="I33" s="1">
        <v>20</v>
      </c>
      <c r="J33" s="1">
        <v>25</v>
      </c>
      <c r="K33" s="1">
        <v>30</v>
      </c>
      <c r="L33" s="1">
        <v>25</v>
      </c>
      <c r="M33" s="3">
        <v>45778</v>
      </c>
      <c r="N33" s="1" t="s">
        <v>33</v>
      </c>
      <c r="O33" s="1" t="s">
        <v>34</v>
      </c>
      <c r="P33" s="1" t="s">
        <v>34</v>
      </c>
      <c r="Q33" s="4" t="s">
        <v>35</v>
      </c>
      <c r="R33" s="4"/>
      <c r="S33" s="4"/>
      <c r="T33" s="4"/>
    </row>
    <row r="34" spans="1:22" hidden="1" x14ac:dyDescent="0.3">
      <c r="A34" s="12" t="s">
        <v>65</v>
      </c>
      <c r="B34" s="13"/>
      <c r="C34" s="62">
        <f>+'Ingresos Propios '!C34+Federal!C34</f>
        <v>0</v>
      </c>
      <c r="D34" s="14">
        <v>0</v>
      </c>
      <c r="E34" s="14">
        <v>0</v>
      </c>
      <c r="F34" s="14">
        <v>0</v>
      </c>
      <c r="G34" s="1" t="s">
        <v>32</v>
      </c>
      <c r="H34" s="1" t="s">
        <v>17</v>
      </c>
      <c r="I34" s="1">
        <v>20</v>
      </c>
      <c r="J34" s="1">
        <v>25</v>
      </c>
      <c r="K34" s="1">
        <v>30</v>
      </c>
      <c r="L34" s="1">
        <v>25</v>
      </c>
      <c r="M34" s="3">
        <v>45893</v>
      </c>
      <c r="N34" s="1" t="s">
        <v>33</v>
      </c>
      <c r="O34" s="1" t="s">
        <v>34</v>
      </c>
      <c r="P34" s="1" t="s">
        <v>34</v>
      </c>
      <c r="Q34" s="4" t="s">
        <v>35</v>
      </c>
      <c r="R34" s="4"/>
      <c r="S34" s="4"/>
      <c r="T34" s="4"/>
    </row>
    <row r="35" spans="1:22" x14ac:dyDescent="0.3">
      <c r="A35" s="12" t="s">
        <v>66</v>
      </c>
      <c r="B35" s="13"/>
      <c r="C35" s="62">
        <f>+'Ingresos Propios '!C35+Federal!C35</f>
        <v>5000</v>
      </c>
      <c r="D35" s="14">
        <v>0</v>
      </c>
      <c r="E35" s="14">
        <v>0</v>
      </c>
      <c r="F35" s="14">
        <v>0</v>
      </c>
      <c r="G35" s="1" t="s">
        <v>32</v>
      </c>
      <c r="H35" s="1" t="s">
        <v>17</v>
      </c>
      <c r="I35" s="1">
        <v>20</v>
      </c>
      <c r="J35" s="1">
        <v>25</v>
      </c>
      <c r="K35" s="1">
        <v>30</v>
      </c>
      <c r="L35" s="1">
        <v>25</v>
      </c>
      <c r="M35" s="3">
        <v>45893</v>
      </c>
      <c r="N35" s="1" t="s">
        <v>33</v>
      </c>
      <c r="O35" s="1" t="s">
        <v>34</v>
      </c>
      <c r="P35" s="1" t="s">
        <v>34</v>
      </c>
      <c r="Q35" s="4" t="s">
        <v>35</v>
      </c>
      <c r="R35" s="4"/>
      <c r="S35" s="4"/>
      <c r="T35" s="4"/>
    </row>
    <row r="36" spans="1:22" hidden="1" x14ac:dyDescent="0.3">
      <c r="A36" s="12" t="s">
        <v>140</v>
      </c>
      <c r="B36" s="13"/>
      <c r="C36" s="62">
        <v>0</v>
      </c>
      <c r="D36" s="14">
        <v>0</v>
      </c>
      <c r="E36" s="14">
        <v>0</v>
      </c>
      <c r="F36" s="14">
        <v>0</v>
      </c>
      <c r="G36" s="1" t="s">
        <v>32</v>
      </c>
      <c r="H36" s="1" t="s">
        <v>17</v>
      </c>
      <c r="I36" s="1">
        <v>20</v>
      </c>
      <c r="J36" s="1">
        <v>25</v>
      </c>
      <c r="K36" s="1">
        <v>30</v>
      </c>
      <c r="L36" s="1">
        <v>25</v>
      </c>
      <c r="M36" s="3">
        <v>45893</v>
      </c>
      <c r="N36" s="1" t="s">
        <v>33</v>
      </c>
      <c r="O36" s="1" t="s">
        <v>34</v>
      </c>
      <c r="P36" s="1" t="s">
        <v>34</v>
      </c>
      <c r="Q36" s="4" t="s">
        <v>35</v>
      </c>
      <c r="R36" s="4"/>
      <c r="S36" s="4"/>
      <c r="T36" s="4"/>
    </row>
    <row r="37" spans="1:22" x14ac:dyDescent="0.3">
      <c r="A37" s="9" t="s">
        <v>67</v>
      </c>
      <c r="B37" s="10"/>
      <c r="C37" s="64">
        <f>C38</f>
        <v>213000</v>
      </c>
      <c r="D37" s="11">
        <f t="shared" ref="D37:F37" si="3">D38</f>
        <v>0</v>
      </c>
      <c r="E37" s="11">
        <f t="shared" si="3"/>
        <v>0</v>
      </c>
      <c r="F37" s="11">
        <f t="shared" si="3"/>
        <v>0</v>
      </c>
      <c r="G37" s="1" t="s">
        <v>44</v>
      </c>
      <c r="H37" s="1" t="s">
        <v>44</v>
      </c>
      <c r="I37" s="1" t="s">
        <v>44</v>
      </c>
      <c r="J37" s="1" t="s">
        <v>44</v>
      </c>
      <c r="K37" s="1" t="s">
        <v>44</v>
      </c>
      <c r="L37" s="1" t="s">
        <v>44</v>
      </c>
      <c r="M37" s="1" t="s">
        <v>44</v>
      </c>
      <c r="N37" s="1" t="s">
        <v>44</v>
      </c>
      <c r="O37" s="1" t="s">
        <v>44</v>
      </c>
      <c r="P37" s="1" t="s">
        <v>44</v>
      </c>
      <c r="Q37" s="1" t="s">
        <v>44</v>
      </c>
      <c r="R37" s="1"/>
      <c r="S37" s="1"/>
      <c r="T37" s="1"/>
      <c r="V37" s="53"/>
    </row>
    <row r="38" spans="1:22" x14ac:dyDescent="0.3">
      <c r="A38" s="12" t="s">
        <v>68</v>
      </c>
      <c r="B38" s="13"/>
      <c r="C38" s="62">
        <f>+'Ingresos Propios '!C38+Federal!C38</f>
        <v>213000</v>
      </c>
      <c r="D38" s="14">
        <v>0</v>
      </c>
      <c r="E38" s="14">
        <v>0</v>
      </c>
      <c r="F38" s="14">
        <v>0</v>
      </c>
      <c r="G38" s="1" t="s">
        <v>32</v>
      </c>
      <c r="H38" s="1" t="s">
        <v>17</v>
      </c>
      <c r="I38" s="1">
        <v>20</v>
      </c>
      <c r="J38" s="1">
        <v>25</v>
      </c>
      <c r="K38" s="1">
        <v>30</v>
      </c>
      <c r="L38" s="1">
        <v>25</v>
      </c>
      <c r="M38" s="3">
        <v>45731</v>
      </c>
      <c r="N38" s="1" t="s">
        <v>33</v>
      </c>
      <c r="O38" s="1" t="s">
        <v>34</v>
      </c>
      <c r="P38" s="1" t="s">
        <v>34</v>
      </c>
      <c r="Q38" s="4" t="s">
        <v>35</v>
      </c>
      <c r="R38" s="4"/>
      <c r="S38" s="4"/>
      <c r="T38" s="4"/>
    </row>
    <row r="39" spans="1:22" x14ac:dyDescent="0.3">
      <c r="A39" s="9" t="s">
        <v>69</v>
      </c>
      <c r="B39" s="10"/>
      <c r="C39" s="64">
        <f>SUM(C40:C43)</f>
        <v>200000</v>
      </c>
      <c r="D39" s="11">
        <f t="shared" ref="D39:F39" si="4">SUM(D40:D43)</f>
        <v>0</v>
      </c>
      <c r="E39" s="11">
        <f t="shared" si="4"/>
        <v>0</v>
      </c>
      <c r="F39" s="11">
        <f t="shared" si="4"/>
        <v>0</v>
      </c>
      <c r="G39" s="1" t="s">
        <v>44</v>
      </c>
      <c r="H39" s="1" t="s">
        <v>44</v>
      </c>
      <c r="I39" s="1" t="s">
        <v>44</v>
      </c>
      <c r="J39" s="1" t="s">
        <v>44</v>
      </c>
      <c r="K39" s="1" t="s">
        <v>44</v>
      </c>
      <c r="L39" s="1" t="s">
        <v>44</v>
      </c>
      <c r="M39" s="1" t="s">
        <v>44</v>
      </c>
      <c r="N39" s="1" t="s">
        <v>44</v>
      </c>
      <c r="O39" s="1" t="s">
        <v>44</v>
      </c>
      <c r="P39" s="1" t="s">
        <v>44</v>
      </c>
      <c r="Q39" s="1" t="s">
        <v>44</v>
      </c>
      <c r="R39" s="1"/>
      <c r="S39" s="1"/>
      <c r="T39" s="1"/>
    </row>
    <row r="40" spans="1:22" x14ac:dyDescent="0.3">
      <c r="A40" s="12" t="s">
        <v>70</v>
      </c>
      <c r="B40" s="13"/>
      <c r="C40" s="62">
        <f>+'Ingresos Propios '!C40+Federal!C40</f>
        <v>120000</v>
      </c>
      <c r="D40" s="14">
        <v>0</v>
      </c>
      <c r="E40" s="14">
        <v>0</v>
      </c>
      <c r="F40" s="14">
        <v>0</v>
      </c>
      <c r="G40" s="1" t="s">
        <v>32</v>
      </c>
      <c r="H40" s="1" t="s">
        <v>17</v>
      </c>
      <c r="I40" s="1">
        <v>20</v>
      </c>
      <c r="J40" s="1">
        <v>25</v>
      </c>
      <c r="K40" s="1">
        <v>30</v>
      </c>
      <c r="L40" s="1">
        <v>25</v>
      </c>
      <c r="M40" s="3">
        <v>45791</v>
      </c>
      <c r="N40" s="1" t="s">
        <v>33</v>
      </c>
      <c r="O40" s="1" t="s">
        <v>34</v>
      </c>
      <c r="P40" s="1" t="s">
        <v>34</v>
      </c>
      <c r="Q40" s="4" t="s">
        <v>35</v>
      </c>
      <c r="R40" s="4"/>
      <c r="S40" s="4"/>
      <c r="T40" s="4"/>
    </row>
    <row r="41" spans="1:22" x14ac:dyDescent="0.3">
      <c r="A41" s="12" t="s">
        <v>71</v>
      </c>
      <c r="B41" s="13"/>
      <c r="C41" s="62">
        <f>+'Ingresos Propios '!C41+Federal!C41</f>
        <v>10000</v>
      </c>
      <c r="D41" s="14">
        <v>0</v>
      </c>
      <c r="E41" s="14">
        <v>0</v>
      </c>
      <c r="F41" s="14">
        <v>0</v>
      </c>
      <c r="G41" s="1" t="s">
        <v>32</v>
      </c>
      <c r="H41" s="1" t="s">
        <v>17</v>
      </c>
      <c r="I41" s="1">
        <v>20</v>
      </c>
      <c r="J41" s="1">
        <v>25</v>
      </c>
      <c r="K41" s="1">
        <v>30</v>
      </c>
      <c r="L41" s="1">
        <v>25</v>
      </c>
      <c r="M41" s="3">
        <v>45738</v>
      </c>
      <c r="N41" s="1" t="s">
        <v>33</v>
      </c>
      <c r="O41" s="1" t="s">
        <v>34</v>
      </c>
      <c r="P41" s="1" t="s">
        <v>34</v>
      </c>
      <c r="Q41" s="4" t="s">
        <v>35</v>
      </c>
      <c r="R41" s="4"/>
      <c r="S41" s="4"/>
      <c r="T41" s="4"/>
    </row>
    <row r="42" spans="1:22" x14ac:dyDescent="0.3">
      <c r="A42" s="12" t="s">
        <v>72</v>
      </c>
      <c r="B42" s="13"/>
      <c r="C42" s="62">
        <f>+'Ingresos Propios '!C42+Federal!C42</f>
        <v>70000</v>
      </c>
      <c r="D42" s="14">
        <v>0</v>
      </c>
      <c r="E42" s="14">
        <v>0</v>
      </c>
      <c r="F42" s="14">
        <v>0</v>
      </c>
      <c r="G42" s="1" t="s">
        <v>32</v>
      </c>
      <c r="H42" s="1" t="s">
        <v>17</v>
      </c>
      <c r="I42" s="1">
        <v>20</v>
      </c>
      <c r="J42" s="1">
        <v>25</v>
      </c>
      <c r="K42" s="1">
        <v>30</v>
      </c>
      <c r="L42" s="1">
        <v>25</v>
      </c>
      <c r="M42" s="3">
        <v>45762</v>
      </c>
      <c r="N42" s="1" t="s">
        <v>33</v>
      </c>
      <c r="O42" s="1" t="s">
        <v>34</v>
      </c>
      <c r="P42" s="1" t="s">
        <v>34</v>
      </c>
      <c r="Q42" s="4" t="s">
        <v>35</v>
      </c>
      <c r="R42" s="4"/>
      <c r="S42" s="4"/>
      <c r="T42" s="4"/>
    </row>
    <row r="43" spans="1:22" hidden="1" x14ac:dyDescent="0.3">
      <c r="A43" s="12" t="s">
        <v>142</v>
      </c>
      <c r="B43" s="13"/>
      <c r="C43" s="62">
        <v>0</v>
      </c>
      <c r="D43" s="14">
        <v>0</v>
      </c>
      <c r="E43" s="14">
        <v>0</v>
      </c>
      <c r="F43" s="14">
        <v>0</v>
      </c>
      <c r="G43" s="1" t="s">
        <v>32</v>
      </c>
      <c r="H43" s="1" t="s">
        <v>17</v>
      </c>
      <c r="I43" s="1">
        <v>20</v>
      </c>
      <c r="J43" s="1">
        <v>25</v>
      </c>
      <c r="K43" s="1">
        <v>30</v>
      </c>
      <c r="L43" s="1">
        <v>25</v>
      </c>
      <c r="M43" s="3">
        <v>45762</v>
      </c>
      <c r="N43" s="1" t="s">
        <v>33</v>
      </c>
      <c r="O43" s="1" t="s">
        <v>34</v>
      </c>
      <c r="P43" s="1" t="s">
        <v>34</v>
      </c>
      <c r="Q43" s="4" t="s">
        <v>35</v>
      </c>
      <c r="R43" s="4"/>
      <c r="S43" s="4"/>
      <c r="T43" s="4"/>
    </row>
    <row r="44" spans="1:22" x14ac:dyDescent="0.3">
      <c r="A44" s="9" t="s">
        <v>73</v>
      </c>
      <c r="B44" s="10"/>
      <c r="C44" s="64">
        <f>SUM(C45:C52)</f>
        <v>113210</v>
      </c>
      <c r="D44" s="11">
        <f>SUM(D45:D52)</f>
        <v>0</v>
      </c>
      <c r="E44" s="11">
        <f>SUM(E45:E52)</f>
        <v>0</v>
      </c>
      <c r="F44" s="11">
        <f>SUM(F45:F52)</f>
        <v>0</v>
      </c>
      <c r="G44" s="1" t="s">
        <v>44</v>
      </c>
      <c r="H44" s="1" t="s">
        <v>44</v>
      </c>
      <c r="I44" s="1" t="s">
        <v>44</v>
      </c>
      <c r="J44" s="1" t="s">
        <v>44</v>
      </c>
      <c r="K44" s="1" t="s">
        <v>44</v>
      </c>
      <c r="L44" s="1" t="s">
        <v>44</v>
      </c>
      <c r="M44" s="1" t="s">
        <v>44</v>
      </c>
      <c r="N44" s="1" t="s">
        <v>44</v>
      </c>
      <c r="O44" s="1" t="s">
        <v>44</v>
      </c>
      <c r="P44" s="1" t="s">
        <v>44</v>
      </c>
      <c r="Q44" s="1" t="s">
        <v>44</v>
      </c>
      <c r="R44" s="1"/>
      <c r="S44" s="1"/>
      <c r="T44" s="1"/>
    </row>
    <row r="45" spans="1:22" x14ac:dyDescent="0.3">
      <c r="A45" s="12" t="s">
        <v>74</v>
      </c>
      <c r="B45" s="13"/>
      <c r="C45" s="62">
        <f>+'Ingresos Propios '!C45+Federal!C45</f>
        <v>12000</v>
      </c>
      <c r="D45" s="14">
        <v>0</v>
      </c>
      <c r="E45" s="14">
        <v>0</v>
      </c>
      <c r="F45" s="14">
        <v>0</v>
      </c>
      <c r="G45" s="1" t="s">
        <v>32</v>
      </c>
      <c r="H45" s="1" t="s">
        <v>17</v>
      </c>
      <c r="I45" s="1">
        <v>20</v>
      </c>
      <c r="J45" s="1">
        <v>25</v>
      </c>
      <c r="K45" s="1">
        <v>30</v>
      </c>
      <c r="L45" s="1">
        <v>25</v>
      </c>
      <c r="M45" s="3">
        <v>45717</v>
      </c>
      <c r="N45" s="1" t="s">
        <v>33</v>
      </c>
      <c r="O45" s="1" t="s">
        <v>34</v>
      </c>
      <c r="P45" s="1" t="s">
        <v>34</v>
      </c>
      <c r="Q45" s="4" t="s">
        <v>35</v>
      </c>
      <c r="R45" s="4"/>
      <c r="S45" s="4"/>
      <c r="T45" s="4"/>
    </row>
    <row r="46" spans="1:22" x14ac:dyDescent="0.3">
      <c r="A46" s="12" t="s">
        <v>75</v>
      </c>
      <c r="B46" s="13"/>
      <c r="C46" s="62">
        <f>+'Ingresos Propios '!C46+Federal!C46</f>
        <v>8000</v>
      </c>
      <c r="D46" s="14">
        <v>0</v>
      </c>
      <c r="E46" s="14">
        <v>0</v>
      </c>
      <c r="F46" s="14">
        <v>0</v>
      </c>
      <c r="G46" s="1" t="s">
        <v>32</v>
      </c>
      <c r="H46" s="1" t="s">
        <v>17</v>
      </c>
      <c r="I46" s="1">
        <v>20</v>
      </c>
      <c r="J46" s="1">
        <v>25</v>
      </c>
      <c r="K46" s="1">
        <v>30</v>
      </c>
      <c r="L46" s="1">
        <v>25</v>
      </c>
      <c r="M46" s="3">
        <v>45658</v>
      </c>
      <c r="N46" s="1" t="s">
        <v>33</v>
      </c>
      <c r="O46" s="1" t="s">
        <v>34</v>
      </c>
      <c r="P46" s="1" t="s">
        <v>34</v>
      </c>
      <c r="Q46" s="4" t="s">
        <v>35</v>
      </c>
      <c r="R46" s="4"/>
      <c r="S46" s="4"/>
      <c r="T46" s="4"/>
    </row>
    <row r="47" spans="1:22" hidden="1" x14ac:dyDescent="0.3">
      <c r="A47" s="12" t="s">
        <v>143</v>
      </c>
      <c r="B47" s="13"/>
      <c r="C47" s="62">
        <f>+'Ingresos Propios '!C47+Federal!C47</f>
        <v>0</v>
      </c>
      <c r="D47" s="14">
        <v>0</v>
      </c>
      <c r="E47" s="14">
        <v>0</v>
      </c>
      <c r="F47" s="14">
        <v>0</v>
      </c>
      <c r="G47" s="1" t="s">
        <v>32</v>
      </c>
      <c r="H47" s="1" t="s">
        <v>17</v>
      </c>
      <c r="I47" s="1">
        <v>20</v>
      </c>
      <c r="J47" s="1">
        <v>25</v>
      </c>
      <c r="K47" s="1">
        <v>30</v>
      </c>
      <c r="L47" s="1">
        <v>25</v>
      </c>
      <c r="M47" s="3">
        <v>45658</v>
      </c>
      <c r="N47" s="1" t="s">
        <v>33</v>
      </c>
      <c r="O47" s="1" t="s">
        <v>34</v>
      </c>
      <c r="P47" s="1" t="s">
        <v>34</v>
      </c>
      <c r="Q47" s="4" t="s">
        <v>35</v>
      </c>
      <c r="R47" s="4"/>
      <c r="S47" s="4"/>
      <c r="T47" s="4"/>
    </row>
    <row r="48" spans="1:22" x14ac:dyDescent="0.3">
      <c r="A48" s="12" t="s">
        <v>76</v>
      </c>
      <c r="B48" s="13"/>
      <c r="C48" s="62">
        <f>+'Ingresos Propios '!C48+Federal!C48</f>
        <v>58000</v>
      </c>
      <c r="D48" s="14">
        <v>0</v>
      </c>
      <c r="E48" s="14">
        <v>0</v>
      </c>
      <c r="F48" s="14">
        <v>0</v>
      </c>
      <c r="G48" s="1" t="s">
        <v>32</v>
      </c>
      <c r="H48" s="1" t="s">
        <v>17</v>
      </c>
      <c r="I48" s="1">
        <v>20</v>
      </c>
      <c r="J48" s="1">
        <v>25</v>
      </c>
      <c r="K48" s="1">
        <v>30</v>
      </c>
      <c r="L48" s="1">
        <v>25</v>
      </c>
      <c r="M48" s="3">
        <v>45731</v>
      </c>
      <c r="N48" s="1" t="s">
        <v>33</v>
      </c>
      <c r="O48" s="1" t="s">
        <v>34</v>
      </c>
      <c r="P48" s="1" t="s">
        <v>34</v>
      </c>
      <c r="Q48" s="4" t="s">
        <v>35</v>
      </c>
      <c r="R48" s="4"/>
      <c r="S48" s="4"/>
      <c r="T48" s="4"/>
    </row>
    <row r="49" spans="1:22" hidden="1" x14ac:dyDescent="0.3">
      <c r="A49" s="12" t="s">
        <v>158</v>
      </c>
      <c r="B49" s="13"/>
      <c r="C49" s="62">
        <f>+'Ingresos Propios '!C49+Federal!C49</f>
        <v>0</v>
      </c>
      <c r="D49" s="14">
        <v>0</v>
      </c>
      <c r="E49" s="14">
        <v>0</v>
      </c>
      <c r="F49" s="14">
        <v>0</v>
      </c>
      <c r="G49" s="1" t="s">
        <v>32</v>
      </c>
      <c r="H49" s="1" t="s">
        <v>17</v>
      </c>
      <c r="I49" s="1">
        <v>20</v>
      </c>
      <c r="J49" s="1">
        <v>25</v>
      </c>
      <c r="K49" s="1">
        <v>30</v>
      </c>
      <c r="L49" s="1">
        <v>25</v>
      </c>
      <c r="M49" s="3">
        <v>45731</v>
      </c>
      <c r="N49" s="1" t="s">
        <v>33</v>
      </c>
      <c r="O49" s="1" t="s">
        <v>34</v>
      </c>
      <c r="P49" s="1" t="s">
        <v>34</v>
      </c>
      <c r="Q49" s="4" t="s">
        <v>35</v>
      </c>
      <c r="R49" s="4"/>
      <c r="S49" s="4"/>
      <c r="T49" s="4"/>
    </row>
    <row r="50" spans="1:22" x14ac:dyDescent="0.3">
      <c r="A50" s="12" t="s">
        <v>77</v>
      </c>
      <c r="B50" s="13"/>
      <c r="C50" s="62">
        <f>+'Ingresos Propios '!C50+Federal!C50</f>
        <v>20910</v>
      </c>
      <c r="D50" s="14">
        <v>0</v>
      </c>
      <c r="E50" s="14">
        <v>0</v>
      </c>
      <c r="F50" s="14">
        <v>0</v>
      </c>
      <c r="G50" s="1" t="s">
        <v>32</v>
      </c>
      <c r="H50" s="1" t="s">
        <v>17</v>
      </c>
      <c r="I50" s="1">
        <v>20</v>
      </c>
      <c r="J50" s="1">
        <v>25</v>
      </c>
      <c r="K50" s="1">
        <v>30</v>
      </c>
      <c r="L50" s="1">
        <v>25</v>
      </c>
      <c r="M50" s="3">
        <v>45738</v>
      </c>
      <c r="N50" s="1" t="s">
        <v>33</v>
      </c>
      <c r="O50" s="1" t="s">
        <v>34</v>
      </c>
      <c r="P50" s="1" t="s">
        <v>34</v>
      </c>
      <c r="Q50" s="4" t="s">
        <v>35</v>
      </c>
      <c r="R50" s="4"/>
      <c r="S50" s="4"/>
      <c r="T50" s="4"/>
    </row>
    <row r="51" spans="1:22" x14ac:dyDescent="0.3">
      <c r="A51" s="12" t="s">
        <v>78</v>
      </c>
      <c r="B51" s="13"/>
      <c r="C51" s="62">
        <f>+'Ingresos Propios '!C51+Federal!C51</f>
        <v>8300</v>
      </c>
      <c r="D51" s="14">
        <v>0</v>
      </c>
      <c r="E51" s="14">
        <v>0</v>
      </c>
      <c r="F51" s="14">
        <v>0</v>
      </c>
      <c r="G51" s="1" t="s">
        <v>32</v>
      </c>
      <c r="H51" s="1" t="s">
        <v>17</v>
      </c>
      <c r="I51" s="1">
        <v>20</v>
      </c>
      <c r="J51" s="1">
        <v>25</v>
      </c>
      <c r="K51" s="1">
        <v>30</v>
      </c>
      <c r="L51" s="1">
        <v>25</v>
      </c>
      <c r="M51" s="3">
        <v>45893</v>
      </c>
      <c r="N51" s="1" t="s">
        <v>33</v>
      </c>
      <c r="O51" s="1" t="s">
        <v>34</v>
      </c>
      <c r="P51" s="1" t="s">
        <v>34</v>
      </c>
      <c r="Q51" s="4" t="s">
        <v>35</v>
      </c>
      <c r="R51" s="4"/>
      <c r="S51" s="4"/>
      <c r="T51" s="4"/>
    </row>
    <row r="52" spans="1:22" x14ac:dyDescent="0.3">
      <c r="A52" s="12" t="s">
        <v>79</v>
      </c>
      <c r="B52" s="13"/>
      <c r="C52" s="62">
        <f>+'Ingresos Propios '!C52+Federal!C52</f>
        <v>6000</v>
      </c>
      <c r="D52" s="14">
        <v>0</v>
      </c>
      <c r="E52" s="14">
        <v>0</v>
      </c>
      <c r="F52" s="14">
        <v>0</v>
      </c>
      <c r="G52" s="1" t="s">
        <v>32</v>
      </c>
      <c r="H52" s="1" t="s">
        <v>17</v>
      </c>
      <c r="I52" s="1">
        <v>20</v>
      </c>
      <c r="J52" s="1">
        <v>25</v>
      </c>
      <c r="K52" s="1">
        <v>30</v>
      </c>
      <c r="L52" s="1">
        <v>25</v>
      </c>
      <c r="M52" s="3">
        <v>45738</v>
      </c>
      <c r="N52" s="1" t="s">
        <v>33</v>
      </c>
      <c r="O52" s="1" t="s">
        <v>34</v>
      </c>
      <c r="P52" s="1" t="s">
        <v>34</v>
      </c>
      <c r="Q52" s="4" t="s">
        <v>35</v>
      </c>
      <c r="R52" s="4"/>
      <c r="S52" s="4"/>
      <c r="T52" s="4"/>
    </row>
    <row r="53" spans="1:22" x14ac:dyDescent="0.3">
      <c r="A53" s="6" t="s">
        <v>80</v>
      </c>
      <c r="B53" s="7"/>
      <c r="C53" s="63">
        <f>C54+C58+C65+C73+C77+C86+C90+C96+C100</f>
        <v>5493000</v>
      </c>
      <c r="D53" s="8">
        <v>0</v>
      </c>
      <c r="E53" s="8">
        <v>0</v>
      </c>
      <c r="F53" s="8">
        <v>0</v>
      </c>
      <c r="G53" s="1" t="s">
        <v>44</v>
      </c>
      <c r="H53" s="1" t="s">
        <v>44</v>
      </c>
      <c r="I53" s="1" t="s">
        <v>44</v>
      </c>
      <c r="J53" s="1" t="s">
        <v>44</v>
      </c>
      <c r="K53" s="1" t="s">
        <v>44</v>
      </c>
      <c r="L53" s="1" t="s">
        <v>44</v>
      </c>
      <c r="M53" s="1" t="s">
        <v>44</v>
      </c>
      <c r="N53" s="1" t="s">
        <v>44</v>
      </c>
      <c r="O53" s="1" t="s">
        <v>44</v>
      </c>
      <c r="P53" s="1" t="s">
        <v>44</v>
      </c>
      <c r="Q53" s="1" t="s">
        <v>44</v>
      </c>
      <c r="R53" s="1"/>
      <c r="S53" s="1"/>
      <c r="T53" s="1"/>
      <c r="V53" s="53">
        <f>6725763.42-C53</f>
        <v>1232763.42</v>
      </c>
    </row>
    <row r="54" spans="1:22" x14ac:dyDescent="0.3">
      <c r="A54" s="9" t="s">
        <v>81</v>
      </c>
      <c r="B54" s="10"/>
      <c r="C54" s="64">
        <f>SUM(C55:C57)</f>
        <v>717200</v>
      </c>
      <c r="D54" s="11">
        <f t="shared" ref="D54:F54" si="5">SUM(D55:D57)</f>
        <v>0</v>
      </c>
      <c r="E54" s="11">
        <f t="shared" si="5"/>
        <v>0</v>
      </c>
      <c r="F54" s="11">
        <f t="shared" si="5"/>
        <v>0</v>
      </c>
      <c r="G54" s="1" t="s">
        <v>44</v>
      </c>
      <c r="H54" s="1" t="s">
        <v>44</v>
      </c>
      <c r="I54" s="1" t="s">
        <v>44</v>
      </c>
      <c r="J54" s="1" t="s">
        <v>44</v>
      </c>
      <c r="K54" s="1" t="s">
        <v>44</v>
      </c>
      <c r="L54" s="1" t="s">
        <v>44</v>
      </c>
      <c r="M54" s="1" t="s">
        <v>44</v>
      </c>
      <c r="N54" s="1" t="s">
        <v>44</v>
      </c>
      <c r="O54" s="1" t="s">
        <v>44</v>
      </c>
      <c r="P54" s="1" t="s">
        <v>44</v>
      </c>
      <c r="Q54" s="1" t="s">
        <v>44</v>
      </c>
      <c r="R54" s="1"/>
      <c r="S54" s="1"/>
      <c r="T54" s="1"/>
    </row>
    <row r="55" spans="1:22" x14ac:dyDescent="0.3">
      <c r="A55" s="12" t="s">
        <v>82</v>
      </c>
      <c r="B55" s="13"/>
      <c r="C55" s="62">
        <f>(+'Ingresos Propios '!C55+Federal!C55)-651000</f>
        <v>216000</v>
      </c>
      <c r="D55" s="14">
        <v>0</v>
      </c>
      <c r="E55" s="14">
        <v>0</v>
      </c>
      <c r="F55" s="14">
        <v>0</v>
      </c>
      <c r="G55" s="1" t="s">
        <v>32</v>
      </c>
      <c r="H55" s="1" t="s">
        <v>17</v>
      </c>
      <c r="I55" s="1">
        <v>20</v>
      </c>
      <c r="J55" s="1">
        <v>25</v>
      </c>
      <c r="K55" s="1">
        <v>30</v>
      </c>
      <c r="L55" s="1">
        <v>25</v>
      </c>
      <c r="M55" s="3">
        <v>45658</v>
      </c>
      <c r="N55" s="1" t="s">
        <v>33</v>
      </c>
      <c r="O55" s="1" t="s">
        <v>34</v>
      </c>
      <c r="P55" s="1" t="s">
        <v>34</v>
      </c>
      <c r="Q55" s="4" t="s">
        <v>35</v>
      </c>
      <c r="R55" s="4"/>
      <c r="S55" s="4"/>
      <c r="T55" s="4"/>
    </row>
    <row r="56" spans="1:22" x14ac:dyDescent="0.3">
      <c r="A56" s="12" t="s">
        <v>83</v>
      </c>
      <c r="B56" s="13"/>
      <c r="C56" s="62">
        <f>+'Ingresos Propios '!C56+Federal!C56</f>
        <v>487200</v>
      </c>
      <c r="D56" s="14">
        <v>0</v>
      </c>
      <c r="E56" s="14">
        <v>0</v>
      </c>
      <c r="F56" s="14">
        <v>0</v>
      </c>
      <c r="G56" s="1" t="s">
        <v>32</v>
      </c>
      <c r="H56" s="1" t="s">
        <v>17</v>
      </c>
      <c r="I56" s="1">
        <v>20</v>
      </c>
      <c r="J56" s="1">
        <v>25</v>
      </c>
      <c r="K56" s="1">
        <v>30</v>
      </c>
      <c r="L56" s="1">
        <v>25</v>
      </c>
      <c r="M56" s="3">
        <v>45658</v>
      </c>
      <c r="N56" s="1" t="s">
        <v>33</v>
      </c>
      <c r="O56" s="1" t="s">
        <v>34</v>
      </c>
      <c r="P56" s="1" t="s">
        <v>34</v>
      </c>
      <c r="Q56" s="4" t="s">
        <v>35</v>
      </c>
      <c r="R56" s="4"/>
      <c r="S56" s="4"/>
      <c r="T56" s="4"/>
      <c r="V56" s="53"/>
    </row>
    <row r="57" spans="1:22" x14ac:dyDescent="0.3">
      <c r="A57" s="12" t="s">
        <v>84</v>
      </c>
      <c r="B57" s="13"/>
      <c r="C57" s="62">
        <f>+'Ingresos Propios '!C57+Federal!C57</f>
        <v>14000</v>
      </c>
      <c r="D57" s="14">
        <v>0</v>
      </c>
      <c r="E57" s="14">
        <v>0</v>
      </c>
      <c r="F57" s="14">
        <v>0</v>
      </c>
      <c r="G57" s="1" t="s">
        <v>32</v>
      </c>
      <c r="H57" s="1" t="s">
        <v>17</v>
      </c>
      <c r="I57" s="1">
        <v>20</v>
      </c>
      <c r="J57" s="1">
        <v>25</v>
      </c>
      <c r="K57" s="1">
        <v>30</v>
      </c>
      <c r="L57" s="1">
        <v>25</v>
      </c>
      <c r="M57" s="3">
        <v>45893</v>
      </c>
      <c r="N57" s="1" t="s">
        <v>33</v>
      </c>
      <c r="O57" s="1" t="s">
        <v>34</v>
      </c>
      <c r="P57" s="1" t="s">
        <v>34</v>
      </c>
      <c r="Q57" s="4" t="s">
        <v>35</v>
      </c>
      <c r="R57" s="4"/>
      <c r="S57" s="4"/>
      <c r="T57" s="4"/>
    </row>
    <row r="58" spans="1:22" x14ac:dyDescent="0.3">
      <c r="A58" s="9" t="s">
        <v>85</v>
      </c>
      <c r="B58" s="10"/>
      <c r="C58" s="64">
        <f>SUM(C59:C64)</f>
        <v>616600</v>
      </c>
      <c r="D58" s="11">
        <f t="shared" ref="D58:F58" si="6">SUM(D59:D64)</f>
        <v>0</v>
      </c>
      <c r="E58" s="11">
        <f t="shared" si="6"/>
        <v>0</v>
      </c>
      <c r="F58" s="11">
        <f t="shared" si="6"/>
        <v>0</v>
      </c>
      <c r="G58" s="1" t="s">
        <v>44</v>
      </c>
      <c r="H58" s="1" t="s">
        <v>44</v>
      </c>
      <c r="I58" s="1" t="s">
        <v>44</v>
      </c>
      <c r="J58" s="1" t="s">
        <v>44</v>
      </c>
      <c r="K58" s="1" t="s">
        <v>44</v>
      </c>
      <c r="L58" s="1" t="s">
        <v>44</v>
      </c>
      <c r="M58" s="1" t="s">
        <v>44</v>
      </c>
      <c r="N58" s="1" t="s">
        <v>44</v>
      </c>
      <c r="O58" s="1" t="s">
        <v>44</v>
      </c>
      <c r="P58" s="1" t="s">
        <v>44</v>
      </c>
      <c r="Q58" s="1" t="s">
        <v>44</v>
      </c>
      <c r="R58" s="1"/>
      <c r="S58" s="1"/>
      <c r="T58" s="1"/>
    </row>
    <row r="59" spans="1:22" hidden="1" x14ac:dyDescent="0.3">
      <c r="A59" s="12" t="s">
        <v>159</v>
      </c>
      <c r="B59" s="51"/>
      <c r="C59" s="62">
        <v>0</v>
      </c>
      <c r="D59" s="14">
        <v>0</v>
      </c>
      <c r="E59" s="14">
        <v>0</v>
      </c>
      <c r="F59" s="14">
        <v>0</v>
      </c>
      <c r="G59" s="1" t="s">
        <v>32</v>
      </c>
      <c r="H59" s="1" t="s">
        <v>17</v>
      </c>
      <c r="I59" s="1">
        <v>20</v>
      </c>
      <c r="J59" s="1">
        <v>25</v>
      </c>
      <c r="K59" s="1">
        <v>30</v>
      </c>
      <c r="L59" s="1">
        <v>25</v>
      </c>
      <c r="M59" s="3">
        <v>45893</v>
      </c>
      <c r="N59" s="1" t="s">
        <v>33</v>
      </c>
      <c r="O59" s="1" t="s">
        <v>34</v>
      </c>
      <c r="P59" s="1" t="s">
        <v>34</v>
      </c>
      <c r="Q59" s="4" t="s">
        <v>35</v>
      </c>
      <c r="R59" s="1"/>
      <c r="S59" s="1"/>
      <c r="T59" s="1"/>
    </row>
    <row r="60" spans="1:22" hidden="1" x14ac:dyDescent="0.3">
      <c r="A60" s="12" t="s">
        <v>171</v>
      </c>
      <c r="B60" s="51"/>
      <c r="C60" s="62">
        <v>0</v>
      </c>
      <c r="D60" s="14">
        <v>0</v>
      </c>
      <c r="E60" s="14">
        <v>0</v>
      </c>
      <c r="F60" s="14">
        <v>0</v>
      </c>
      <c r="G60" s="1" t="s">
        <v>32</v>
      </c>
      <c r="H60" s="1" t="s">
        <v>17</v>
      </c>
      <c r="I60" s="1">
        <v>20</v>
      </c>
      <c r="J60" s="1">
        <v>25</v>
      </c>
      <c r="K60" s="1">
        <v>30</v>
      </c>
      <c r="L60" s="1">
        <v>25</v>
      </c>
      <c r="M60" s="3">
        <v>45893</v>
      </c>
      <c r="N60" s="1" t="s">
        <v>33</v>
      </c>
      <c r="O60" s="1" t="s">
        <v>34</v>
      </c>
      <c r="P60" s="1" t="s">
        <v>34</v>
      </c>
      <c r="Q60" s="4" t="s">
        <v>35</v>
      </c>
      <c r="R60" s="1"/>
      <c r="S60" s="1"/>
      <c r="T60" s="1"/>
    </row>
    <row r="61" spans="1:22" x14ac:dyDescent="0.3">
      <c r="A61" s="12" t="s">
        <v>86</v>
      </c>
      <c r="B61" s="13"/>
      <c r="C61" s="62">
        <f>+'Ingresos Propios '!C61+Federal!C61</f>
        <v>100000</v>
      </c>
      <c r="D61" s="14">
        <v>0</v>
      </c>
      <c r="E61" s="14">
        <v>0</v>
      </c>
      <c r="F61" s="14">
        <v>0</v>
      </c>
      <c r="G61" s="1" t="s">
        <v>32</v>
      </c>
      <c r="H61" s="1" t="s">
        <v>17</v>
      </c>
      <c r="I61" s="1">
        <v>20</v>
      </c>
      <c r="J61" s="1">
        <v>25</v>
      </c>
      <c r="K61" s="1">
        <v>30</v>
      </c>
      <c r="L61" s="1">
        <v>25</v>
      </c>
      <c r="M61" s="3">
        <v>45893</v>
      </c>
      <c r="N61" s="1" t="s">
        <v>33</v>
      </c>
      <c r="O61" s="1" t="s">
        <v>34</v>
      </c>
      <c r="P61" s="1" t="s">
        <v>34</v>
      </c>
      <c r="Q61" s="4" t="s">
        <v>35</v>
      </c>
      <c r="R61" s="4"/>
      <c r="S61" s="4"/>
      <c r="T61" s="4"/>
    </row>
    <row r="62" spans="1:22" x14ac:dyDescent="0.3">
      <c r="A62" s="12" t="s">
        <v>87</v>
      </c>
      <c r="B62" s="13"/>
      <c r="C62" s="62">
        <f>+'Ingresos Propios '!C62+Federal!C62</f>
        <v>20000</v>
      </c>
      <c r="D62" s="14">
        <v>0</v>
      </c>
      <c r="E62" s="14">
        <v>0</v>
      </c>
      <c r="F62" s="14">
        <v>0</v>
      </c>
      <c r="G62" s="1" t="s">
        <v>32</v>
      </c>
      <c r="H62" s="1" t="s">
        <v>17</v>
      </c>
      <c r="I62" s="1">
        <v>20</v>
      </c>
      <c r="J62" s="1">
        <v>25</v>
      </c>
      <c r="K62" s="1">
        <v>30</v>
      </c>
      <c r="L62" s="1">
        <v>25</v>
      </c>
      <c r="M62" s="3">
        <v>45762</v>
      </c>
      <c r="N62" s="1" t="s">
        <v>33</v>
      </c>
      <c r="O62" s="1" t="s">
        <v>34</v>
      </c>
      <c r="P62" s="1" t="s">
        <v>34</v>
      </c>
      <c r="Q62" s="4" t="s">
        <v>35</v>
      </c>
      <c r="R62" s="4"/>
      <c r="S62" s="4"/>
      <c r="T62" s="4"/>
    </row>
    <row r="63" spans="1:22" ht="15" customHeight="1" x14ac:dyDescent="0.3">
      <c r="A63" s="36" t="s">
        <v>88</v>
      </c>
      <c r="B63" s="13"/>
      <c r="C63" s="62">
        <f>(+'Ingresos Propios '!C63+Federal!C63)-162400</f>
        <v>444600</v>
      </c>
      <c r="D63" s="14">
        <v>0</v>
      </c>
      <c r="E63" s="14">
        <v>0</v>
      </c>
      <c r="F63" s="14">
        <v>0</v>
      </c>
      <c r="G63" s="1" t="s">
        <v>32</v>
      </c>
      <c r="H63" s="1" t="s">
        <v>17</v>
      </c>
      <c r="I63" s="1">
        <v>20</v>
      </c>
      <c r="J63" s="1">
        <v>25</v>
      </c>
      <c r="K63" s="1">
        <v>30</v>
      </c>
      <c r="L63" s="1">
        <v>25</v>
      </c>
      <c r="M63" s="3">
        <v>45762</v>
      </c>
      <c r="N63" s="1" t="s">
        <v>33</v>
      </c>
      <c r="O63" s="1" t="s">
        <v>34</v>
      </c>
      <c r="P63" s="1" t="s">
        <v>34</v>
      </c>
      <c r="Q63" s="4" t="s">
        <v>35</v>
      </c>
      <c r="R63" s="56"/>
      <c r="S63" s="56"/>
      <c r="T63" s="56"/>
    </row>
    <row r="64" spans="1:22" ht="15" customHeight="1" x14ac:dyDescent="0.3">
      <c r="A64" s="36" t="s">
        <v>144</v>
      </c>
      <c r="B64" s="13"/>
      <c r="C64" s="62">
        <f>+'Ingresos Propios '!C64+Federal!C64</f>
        <v>52000</v>
      </c>
      <c r="D64" s="14">
        <v>0</v>
      </c>
      <c r="E64" s="14">
        <v>0</v>
      </c>
      <c r="F64" s="14">
        <v>0</v>
      </c>
      <c r="G64" s="1" t="s">
        <v>32</v>
      </c>
      <c r="H64" s="1" t="s">
        <v>17</v>
      </c>
      <c r="I64" s="1">
        <v>20</v>
      </c>
      <c r="J64" s="1">
        <v>25</v>
      </c>
      <c r="K64" s="1">
        <v>30</v>
      </c>
      <c r="L64" s="1">
        <v>25</v>
      </c>
      <c r="M64" s="3">
        <v>45762</v>
      </c>
      <c r="N64" s="1" t="s">
        <v>33</v>
      </c>
      <c r="O64" s="1" t="s">
        <v>34</v>
      </c>
      <c r="P64" s="1" t="s">
        <v>34</v>
      </c>
      <c r="Q64" s="4" t="s">
        <v>35</v>
      </c>
      <c r="R64" s="113"/>
      <c r="S64" s="113"/>
      <c r="T64" s="113"/>
    </row>
    <row r="65" spans="1:20" x14ac:dyDescent="0.3">
      <c r="A65" s="9" t="s">
        <v>89</v>
      </c>
      <c r="B65" s="10"/>
      <c r="C65" s="64">
        <f>SUM(C66:C72)</f>
        <v>1465200</v>
      </c>
      <c r="D65" s="11">
        <f t="shared" ref="D65:F65" si="7">SUM(D66:D72)</f>
        <v>0</v>
      </c>
      <c r="E65" s="11">
        <f t="shared" si="7"/>
        <v>0</v>
      </c>
      <c r="F65" s="11">
        <f t="shared" si="7"/>
        <v>0</v>
      </c>
      <c r="G65" s="1" t="s">
        <v>44</v>
      </c>
      <c r="H65" s="1" t="s">
        <v>44</v>
      </c>
      <c r="I65" s="1" t="s">
        <v>44</v>
      </c>
      <c r="J65" s="1" t="s">
        <v>44</v>
      </c>
      <c r="K65" s="1" t="s">
        <v>44</v>
      </c>
      <c r="L65" s="1" t="s">
        <v>44</v>
      </c>
      <c r="M65" s="1" t="s">
        <v>44</v>
      </c>
      <c r="N65" s="1" t="s">
        <v>44</v>
      </c>
      <c r="O65" s="1" t="s">
        <v>44</v>
      </c>
      <c r="P65" s="1" t="s">
        <v>44</v>
      </c>
      <c r="Q65" s="1" t="s">
        <v>44</v>
      </c>
      <c r="R65" s="1"/>
      <c r="S65" s="1"/>
      <c r="T65" s="1"/>
    </row>
    <row r="66" spans="1:20" x14ac:dyDescent="0.3">
      <c r="A66" s="12" t="s">
        <v>90</v>
      </c>
      <c r="B66" s="13"/>
      <c r="C66" s="62">
        <f>+'Ingresos Propios '!C66+Federal!C66</f>
        <v>83000</v>
      </c>
      <c r="D66" s="14">
        <v>0</v>
      </c>
      <c r="E66" s="14">
        <v>0</v>
      </c>
      <c r="F66" s="14">
        <v>0</v>
      </c>
      <c r="G66" s="1" t="s">
        <v>32</v>
      </c>
      <c r="H66" s="1" t="s">
        <v>17</v>
      </c>
      <c r="I66" s="1">
        <v>20</v>
      </c>
      <c r="J66" s="1">
        <v>25</v>
      </c>
      <c r="K66" s="1">
        <v>30</v>
      </c>
      <c r="L66" s="1">
        <v>25</v>
      </c>
      <c r="M66" s="3">
        <v>45893</v>
      </c>
      <c r="N66" s="1" t="s">
        <v>33</v>
      </c>
      <c r="O66" s="1" t="s">
        <v>34</v>
      </c>
      <c r="P66" s="1" t="s">
        <v>34</v>
      </c>
      <c r="Q66" s="4" t="s">
        <v>35</v>
      </c>
      <c r="R66" s="4"/>
      <c r="S66" s="4"/>
      <c r="T66" s="4"/>
    </row>
    <row r="67" spans="1:20" x14ac:dyDescent="0.3">
      <c r="A67" s="12" t="s">
        <v>91</v>
      </c>
      <c r="B67" s="13"/>
      <c r="C67" s="62">
        <f>+'Ingresos Propios '!C67+Federal!C67</f>
        <v>71000</v>
      </c>
      <c r="D67" s="14">
        <v>0</v>
      </c>
      <c r="E67" s="14">
        <v>0</v>
      </c>
      <c r="F67" s="14">
        <v>0</v>
      </c>
      <c r="G67" s="1" t="s">
        <v>32</v>
      </c>
      <c r="H67" s="1" t="s">
        <v>17</v>
      </c>
      <c r="I67" s="1">
        <v>20</v>
      </c>
      <c r="J67" s="1">
        <v>25</v>
      </c>
      <c r="K67" s="1">
        <v>30</v>
      </c>
      <c r="L67" s="1">
        <v>25</v>
      </c>
      <c r="M67" s="3">
        <v>45658</v>
      </c>
      <c r="N67" s="1" t="s">
        <v>33</v>
      </c>
      <c r="O67" s="1" t="s">
        <v>34</v>
      </c>
      <c r="P67" s="1" t="s">
        <v>34</v>
      </c>
      <c r="Q67" s="4" t="s">
        <v>35</v>
      </c>
      <c r="R67" s="4"/>
      <c r="S67" s="4"/>
      <c r="T67" s="4"/>
    </row>
    <row r="68" spans="1:20" x14ac:dyDescent="0.3">
      <c r="A68" s="12" t="s">
        <v>92</v>
      </c>
      <c r="B68" s="13"/>
      <c r="C68" s="62">
        <f>+'Ingresos Propios '!C68+Federal!C68</f>
        <v>58000</v>
      </c>
      <c r="D68" s="14">
        <v>0</v>
      </c>
      <c r="E68" s="14">
        <v>0</v>
      </c>
      <c r="F68" s="14">
        <v>0</v>
      </c>
      <c r="G68" s="1" t="s">
        <v>32</v>
      </c>
      <c r="H68" s="1" t="s">
        <v>17</v>
      </c>
      <c r="I68" s="1">
        <v>20</v>
      </c>
      <c r="J68" s="1">
        <v>25</v>
      </c>
      <c r="K68" s="1">
        <v>30</v>
      </c>
      <c r="L68" s="1">
        <v>25</v>
      </c>
      <c r="M68" s="3">
        <v>44958</v>
      </c>
      <c r="N68" s="1" t="s">
        <v>33</v>
      </c>
      <c r="O68" s="1" t="s">
        <v>34</v>
      </c>
      <c r="P68" s="1" t="s">
        <v>34</v>
      </c>
      <c r="Q68" s="4" t="s">
        <v>35</v>
      </c>
      <c r="R68" s="4"/>
      <c r="S68" s="4"/>
      <c r="T68" s="4"/>
    </row>
    <row r="69" spans="1:20" x14ac:dyDescent="0.3">
      <c r="A69" s="12" t="s">
        <v>145</v>
      </c>
      <c r="B69" s="13"/>
      <c r="C69" s="62">
        <f>+'Ingresos Propios '!C69+Federal!C69</f>
        <v>34000</v>
      </c>
      <c r="D69" s="14">
        <v>0</v>
      </c>
      <c r="E69" s="14">
        <v>0</v>
      </c>
      <c r="F69" s="14">
        <v>0</v>
      </c>
      <c r="G69" s="1" t="s">
        <v>32</v>
      </c>
      <c r="H69" s="1" t="s">
        <v>17</v>
      </c>
      <c r="I69" s="1">
        <v>20</v>
      </c>
      <c r="J69" s="1">
        <v>25</v>
      </c>
      <c r="K69" s="1">
        <v>30</v>
      </c>
      <c r="L69" s="1">
        <v>25</v>
      </c>
      <c r="M69" s="3">
        <v>44958</v>
      </c>
      <c r="N69" s="1" t="s">
        <v>33</v>
      </c>
      <c r="O69" s="1" t="s">
        <v>34</v>
      </c>
      <c r="P69" s="1" t="s">
        <v>34</v>
      </c>
      <c r="Q69" s="4" t="s">
        <v>35</v>
      </c>
      <c r="R69" s="4"/>
      <c r="S69" s="4"/>
      <c r="T69" s="4"/>
    </row>
    <row r="70" spans="1:20" x14ac:dyDescent="0.3">
      <c r="A70" s="12" t="s">
        <v>93</v>
      </c>
      <c r="B70" s="13"/>
      <c r="C70" s="62">
        <f>+'Ingresos Propios '!C70+Federal!C70</f>
        <v>71000</v>
      </c>
      <c r="D70" s="14">
        <v>0</v>
      </c>
      <c r="E70" s="14">
        <v>0</v>
      </c>
      <c r="F70" s="14">
        <v>0</v>
      </c>
      <c r="G70" s="1" t="s">
        <v>32</v>
      </c>
      <c r="H70" s="1" t="s">
        <v>17</v>
      </c>
      <c r="I70" s="1">
        <v>20</v>
      </c>
      <c r="J70" s="1">
        <v>25</v>
      </c>
      <c r="K70" s="1">
        <v>30</v>
      </c>
      <c r="L70" s="1">
        <v>25</v>
      </c>
      <c r="M70" s="3">
        <v>45791</v>
      </c>
      <c r="N70" s="1" t="s">
        <v>33</v>
      </c>
      <c r="O70" s="1" t="s">
        <v>34</v>
      </c>
      <c r="P70" s="1" t="s">
        <v>34</v>
      </c>
      <c r="Q70" s="4" t="s">
        <v>35</v>
      </c>
      <c r="R70" s="4"/>
      <c r="S70" s="4"/>
      <c r="T70" s="4"/>
    </row>
    <row r="71" spans="1:20" ht="15" customHeight="1" x14ac:dyDescent="0.3">
      <c r="A71" s="36" t="s">
        <v>94</v>
      </c>
      <c r="B71" s="37"/>
      <c r="C71" s="62">
        <f>+'Ingresos Propios '!C71+Federal!C71</f>
        <v>1126200</v>
      </c>
      <c r="D71" s="14">
        <v>0</v>
      </c>
      <c r="E71" s="14">
        <v>0</v>
      </c>
      <c r="F71" s="14">
        <v>0</v>
      </c>
      <c r="G71" s="1" t="s">
        <v>32</v>
      </c>
      <c r="H71" s="1" t="s">
        <v>17</v>
      </c>
      <c r="I71" s="1">
        <v>20</v>
      </c>
      <c r="J71" s="1">
        <v>25</v>
      </c>
      <c r="K71" s="1">
        <v>30</v>
      </c>
      <c r="L71" s="1">
        <v>25</v>
      </c>
      <c r="M71" s="3">
        <v>45792</v>
      </c>
      <c r="N71" s="1" t="s">
        <v>33</v>
      </c>
      <c r="O71" s="1" t="s">
        <v>34</v>
      </c>
      <c r="P71" s="1" t="s">
        <v>34</v>
      </c>
      <c r="Q71" s="4" t="s">
        <v>35</v>
      </c>
      <c r="R71" s="93"/>
      <c r="S71" s="94"/>
      <c r="T71" s="95"/>
    </row>
    <row r="72" spans="1:20" x14ac:dyDescent="0.3">
      <c r="A72" s="12" t="s">
        <v>95</v>
      </c>
      <c r="B72" s="13"/>
      <c r="C72" s="62">
        <f>+'Ingresos Propios '!C72+Federal!C72</f>
        <v>22000</v>
      </c>
      <c r="D72" s="14">
        <v>0</v>
      </c>
      <c r="E72" s="14">
        <v>0</v>
      </c>
      <c r="F72" s="14">
        <v>0</v>
      </c>
      <c r="G72" s="1" t="s">
        <v>32</v>
      </c>
      <c r="H72" s="1" t="s">
        <v>17</v>
      </c>
      <c r="I72" s="1">
        <v>20</v>
      </c>
      <c r="J72" s="1">
        <v>25</v>
      </c>
      <c r="K72" s="1">
        <v>30</v>
      </c>
      <c r="L72" s="1">
        <v>25</v>
      </c>
      <c r="M72" s="3">
        <v>45731</v>
      </c>
      <c r="N72" s="1" t="s">
        <v>33</v>
      </c>
      <c r="O72" s="1" t="s">
        <v>34</v>
      </c>
      <c r="P72" s="1" t="s">
        <v>34</v>
      </c>
      <c r="Q72" s="4" t="s">
        <v>35</v>
      </c>
      <c r="R72" s="4"/>
      <c r="S72" s="4"/>
      <c r="T72" s="4"/>
    </row>
    <row r="73" spans="1:20" x14ac:dyDescent="0.3">
      <c r="A73" s="9" t="s">
        <v>96</v>
      </c>
      <c r="B73" s="10"/>
      <c r="C73" s="64">
        <f>SUM(C74:C76)</f>
        <v>96000</v>
      </c>
      <c r="D73" s="11">
        <f t="shared" ref="D73:F73" si="8">SUM(D74:D76)</f>
        <v>0</v>
      </c>
      <c r="E73" s="11">
        <f t="shared" si="8"/>
        <v>0</v>
      </c>
      <c r="F73" s="11">
        <f t="shared" si="8"/>
        <v>0</v>
      </c>
      <c r="G73" s="1" t="s">
        <v>44</v>
      </c>
      <c r="H73" s="1" t="s">
        <v>44</v>
      </c>
      <c r="I73" s="1" t="s">
        <v>44</v>
      </c>
      <c r="J73" s="1" t="s">
        <v>44</v>
      </c>
      <c r="K73" s="1" t="s">
        <v>44</v>
      </c>
      <c r="L73" s="1" t="s">
        <v>44</v>
      </c>
      <c r="M73" s="1" t="s">
        <v>44</v>
      </c>
      <c r="N73" s="1" t="s">
        <v>44</v>
      </c>
      <c r="O73" s="1" t="s">
        <v>44</v>
      </c>
      <c r="P73" s="1" t="s">
        <v>44</v>
      </c>
      <c r="Q73" s="1" t="s">
        <v>44</v>
      </c>
      <c r="R73" s="1"/>
      <c r="S73" s="1"/>
      <c r="T73" s="1"/>
    </row>
    <row r="74" spans="1:20" x14ac:dyDescent="0.3">
      <c r="A74" s="12" t="s">
        <v>97</v>
      </c>
      <c r="B74" s="13"/>
      <c r="C74" s="62">
        <f>+'Ingresos Propios '!C74+Federal!C74</f>
        <v>36000</v>
      </c>
      <c r="D74" s="14">
        <v>0</v>
      </c>
      <c r="E74" s="14">
        <v>0</v>
      </c>
      <c r="F74" s="14">
        <v>0</v>
      </c>
      <c r="G74" s="1" t="s">
        <v>32</v>
      </c>
      <c r="H74" s="1" t="s">
        <v>17</v>
      </c>
      <c r="I74" s="1">
        <v>20</v>
      </c>
      <c r="J74" s="1">
        <v>25</v>
      </c>
      <c r="K74" s="1">
        <v>30</v>
      </c>
      <c r="L74" s="1">
        <v>25</v>
      </c>
      <c r="M74" s="3">
        <v>45717</v>
      </c>
      <c r="N74" s="1" t="s">
        <v>33</v>
      </c>
      <c r="O74" s="1" t="s">
        <v>34</v>
      </c>
      <c r="P74" s="1" t="s">
        <v>34</v>
      </c>
      <c r="Q74" s="4" t="s">
        <v>35</v>
      </c>
      <c r="R74" s="4"/>
      <c r="S74" s="4"/>
      <c r="T74" s="4"/>
    </row>
    <row r="75" spans="1:20" hidden="1" x14ac:dyDescent="0.3">
      <c r="A75" s="12" t="s">
        <v>146</v>
      </c>
      <c r="B75" s="13"/>
      <c r="C75" s="62">
        <f>+'Ingresos Propios '!C75+Federal!C75</f>
        <v>0</v>
      </c>
      <c r="D75" s="14">
        <v>0</v>
      </c>
      <c r="E75" s="14">
        <v>0</v>
      </c>
      <c r="F75" s="14">
        <v>0</v>
      </c>
      <c r="G75" s="1" t="s">
        <v>32</v>
      </c>
      <c r="H75" s="1" t="s">
        <v>17</v>
      </c>
      <c r="I75" s="1">
        <v>20</v>
      </c>
      <c r="J75" s="1">
        <v>25</v>
      </c>
      <c r="K75" s="1">
        <v>30</v>
      </c>
      <c r="L75" s="1">
        <v>25</v>
      </c>
      <c r="M75" s="3">
        <v>45717</v>
      </c>
      <c r="N75" s="1" t="s">
        <v>33</v>
      </c>
      <c r="O75" s="1" t="s">
        <v>34</v>
      </c>
      <c r="P75" s="1" t="s">
        <v>34</v>
      </c>
      <c r="Q75" s="4" t="s">
        <v>35</v>
      </c>
      <c r="R75" s="4"/>
      <c r="S75" s="4"/>
      <c r="T75" s="4"/>
    </row>
    <row r="76" spans="1:20" x14ac:dyDescent="0.3">
      <c r="A76" s="12" t="s">
        <v>98</v>
      </c>
      <c r="B76" s="13"/>
      <c r="C76" s="62">
        <f>+'Ingresos Propios '!C76+Federal!C76</f>
        <v>60000</v>
      </c>
      <c r="D76" s="14">
        <v>0</v>
      </c>
      <c r="E76" s="14">
        <v>0</v>
      </c>
      <c r="F76" s="14">
        <v>0</v>
      </c>
      <c r="G76" s="1" t="s">
        <v>32</v>
      </c>
      <c r="H76" s="1" t="s">
        <v>17</v>
      </c>
      <c r="I76" s="1">
        <v>20</v>
      </c>
      <c r="J76" s="1">
        <v>25</v>
      </c>
      <c r="K76" s="1">
        <v>30</v>
      </c>
      <c r="L76" s="1">
        <v>25</v>
      </c>
      <c r="M76" s="3">
        <v>45731</v>
      </c>
      <c r="N76" s="1" t="s">
        <v>33</v>
      </c>
      <c r="O76" s="1" t="s">
        <v>34</v>
      </c>
      <c r="P76" s="1" t="s">
        <v>34</v>
      </c>
      <c r="Q76" s="4" t="s">
        <v>35</v>
      </c>
      <c r="R76" s="4"/>
      <c r="S76" s="4"/>
      <c r="T76" s="4"/>
    </row>
    <row r="77" spans="1:20" x14ac:dyDescent="0.3">
      <c r="A77" s="9" t="s">
        <v>99</v>
      </c>
      <c r="B77" s="10"/>
      <c r="C77" s="64">
        <f>SUM(C78:C85)</f>
        <v>1874700</v>
      </c>
      <c r="D77" s="11">
        <f t="shared" ref="D77:F77" si="9">SUM(D78:D85)</f>
        <v>0</v>
      </c>
      <c r="E77" s="11">
        <f t="shared" si="9"/>
        <v>0</v>
      </c>
      <c r="F77" s="11">
        <f t="shared" si="9"/>
        <v>0</v>
      </c>
      <c r="G77" s="1" t="s">
        <v>44</v>
      </c>
      <c r="H77" s="1" t="s">
        <v>44</v>
      </c>
      <c r="I77" s="1" t="s">
        <v>44</v>
      </c>
      <c r="J77" s="1" t="s">
        <v>44</v>
      </c>
      <c r="K77" s="1" t="s">
        <v>44</v>
      </c>
      <c r="L77" s="1" t="s">
        <v>44</v>
      </c>
      <c r="M77" s="1" t="s">
        <v>44</v>
      </c>
      <c r="N77" s="1" t="s">
        <v>44</v>
      </c>
      <c r="O77" s="1" t="s">
        <v>44</v>
      </c>
      <c r="P77" s="1" t="s">
        <v>44</v>
      </c>
      <c r="Q77" s="1" t="s">
        <v>44</v>
      </c>
      <c r="R77" s="1"/>
      <c r="S77" s="1"/>
      <c r="T77" s="1"/>
    </row>
    <row r="78" spans="1:20" x14ac:dyDescent="0.3">
      <c r="A78" s="12" t="s">
        <v>100</v>
      </c>
      <c r="B78" s="13"/>
      <c r="C78" s="62">
        <f>+'Ingresos Propios '!C78+Federal!C78</f>
        <v>127200</v>
      </c>
      <c r="D78" s="14">
        <v>0</v>
      </c>
      <c r="E78" s="14">
        <v>0</v>
      </c>
      <c r="F78" s="14">
        <v>0</v>
      </c>
      <c r="G78" s="1" t="s">
        <v>32</v>
      </c>
      <c r="H78" s="1" t="s">
        <v>17</v>
      </c>
      <c r="I78" s="1">
        <v>20</v>
      </c>
      <c r="J78" s="1">
        <v>25</v>
      </c>
      <c r="K78" s="1">
        <v>30</v>
      </c>
      <c r="L78" s="1">
        <v>25</v>
      </c>
      <c r="M78" s="3">
        <v>45658</v>
      </c>
      <c r="N78" s="1" t="s">
        <v>33</v>
      </c>
      <c r="O78" s="1" t="s">
        <v>34</v>
      </c>
      <c r="P78" s="1" t="s">
        <v>34</v>
      </c>
      <c r="Q78" s="4" t="s">
        <v>35</v>
      </c>
      <c r="R78" s="4"/>
      <c r="S78" s="4"/>
      <c r="T78" s="4"/>
    </row>
    <row r="79" spans="1:20" x14ac:dyDescent="0.3">
      <c r="A79" s="12" t="s">
        <v>101</v>
      </c>
      <c r="B79" s="13"/>
      <c r="C79" s="62">
        <f>+'Ingresos Propios '!C79+Federal!C79</f>
        <v>2000</v>
      </c>
      <c r="D79" s="14">
        <v>0</v>
      </c>
      <c r="E79" s="14">
        <v>0</v>
      </c>
      <c r="F79" s="14">
        <v>0</v>
      </c>
      <c r="G79" s="1" t="s">
        <v>32</v>
      </c>
      <c r="H79" s="1" t="s">
        <v>17</v>
      </c>
      <c r="I79" s="1">
        <v>20</v>
      </c>
      <c r="J79" s="1">
        <v>25</v>
      </c>
      <c r="K79" s="1">
        <v>30</v>
      </c>
      <c r="L79" s="1">
        <v>25</v>
      </c>
      <c r="M79" s="3">
        <v>45689</v>
      </c>
      <c r="N79" s="1" t="s">
        <v>33</v>
      </c>
      <c r="O79" s="1" t="s">
        <v>34</v>
      </c>
      <c r="P79" s="1" t="s">
        <v>34</v>
      </c>
      <c r="Q79" s="4" t="s">
        <v>35</v>
      </c>
      <c r="R79" s="4"/>
      <c r="S79" s="4"/>
      <c r="T79" s="4"/>
    </row>
    <row r="80" spans="1:20" x14ac:dyDescent="0.3">
      <c r="A80" s="12" t="s">
        <v>102</v>
      </c>
      <c r="B80" s="13"/>
      <c r="C80" s="62">
        <f>+'Ingresos Propios '!C80+Federal!C80</f>
        <v>10000</v>
      </c>
      <c r="D80" s="14">
        <v>0</v>
      </c>
      <c r="E80" s="14">
        <v>0</v>
      </c>
      <c r="F80" s="14">
        <v>0</v>
      </c>
      <c r="G80" s="1" t="s">
        <v>32</v>
      </c>
      <c r="H80" s="1" t="s">
        <v>17</v>
      </c>
      <c r="I80" s="1">
        <v>20</v>
      </c>
      <c r="J80" s="1">
        <v>25</v>
      </c>
      <c r="K80" s="1">
        <v>30</v>
      </c>
      <c r="L80" s="1">
        <v>25</v>
      </c>
      <c r="M80" s="3">
        <v>45731</v>
      </c>
      <c r="N80" s="1" t="s">
        <v>33</v>
      </c>
      <c r="O80" s="1" t="s">
        <v>34</v>
      </c>
      <c r="P80" s="1" t="s">
        <v>34</v>
      </c>
      <c r="Q80" s="4" t="s">
        <v>35</v>
      </c>
      <c r="R80" s="4"/>
      <c r="S80" s="4"/>
      <c r="T80" s="4"/>
    </row>
    <row r="81" spans="1:20" hidden="1" x14ac:dyDescent="0.3">
      <c r="A81" s="12" t="s">
        <v>103</v>
      </c>
      <c r="B81" s="13"/>
      <c r="C81" s="62">
        <f>+'Ingresos Propios '!C81+Federal!C81</f>
        <v>0</v>
      </c>
      <c r="D81" s="14">
        <v>0</v>
      </c>
      <c r="E81" s="14">
        <v>0</v>
      </c>
      <c r="F81" s="14">
        <v>0</v>
      </c>
      <c r="G81" s="1" t="s">
        <v>32</v>
      </c>
      <c r="H81" s="1" t="s">
        <v>17</v>
      </c>
      <c r="I81" s="1">
        <v>20</v>
      </c>
      <c r="J81" s="1">
        <v>25</v>
      </c>
      <c r="K81" s="1">
        <v>30</v>
      </c>
      <c r="L81" s="1">
        <v>25</v>
      </c>
      <c r="M81" s="3">
        <v>45893</v>
      </c>
      <c r="N81" s="1" t="s">
        <v>33</v>
      </c>
      <c r="O81" s="1" t="s">
        <v>34</v>
      </c>
      <c r="P81" s="1" t="s">
        <v>34</v>
      </c>
      <c r="Q81" s="4" t="s">
        <v>35</v>
      </c>
      <c r="R81" s="4"/>
      <c r="S81" s="4"/>
      <c r="T81" s="4"/>
    </row>
    <row r="82" spans="1:20" x14ac:dyDescent="0.3">
      <c r="A82" s="12" t="s">
        <v>104</v>
      </c>
      <c r="B82" s="13"/>
      <c r="C82" s="62">
        <f>+'Ingresos Propios '!C82+Federal!C82</f>
        <v>60000</v>
      </c>
      <c r="D82" s="14">
        <v>0</v>
      </c>
      <c r="E82" s="14">
        <v>0</v>
      </c>
      <c r="F82" s="14">
        <v>0</v>
      </c>
      <c r="G82" s="1" t="s">
        <v>32</v>
      </c>
      <c r="H82" s="1" t="s">
        <v>17</v>
      </c>
      <c r="I82" s="1">
        <v>20</v>
      </c>
      <c r="J82" s="1">
        <v>25</v>
      </c>
      <c r="K82" s="1">
        <v>30</v>
      </c>
      <c r="L82" s="1">
        <v>25</v>
      </c>
      <c r="M82" s="3">
        <v>45839</v>
      </c>
      <c r="N82" s="1" t="s">
        <v>33</v>
      </c>
      <c r="O82" s="1" t="s">
        <v>34</v>
      </c>
      <c r="P82" s="1" t="s">
        <v>34</v>
      </c>
      <c r="Q82" s="4" t="s">
        <v>35</v>
      </c>
      <c r="R82" s="4"/>
      <c r="S82" s="4"/>
      <c r="T82" s="4"/>
    </row>
    <row r="83" spans="1:20" x14ac:dyDescent="0.3">
      <c r="A83" s="12" t="s">
        <v>105</v>
      </c>
      <c r="B83" s="13"/>
      <c r="C83" s="62">
        <f>+'Ingresos Propios '!C83+Federal!C83</f>
        <v>120000</v>
      </c>
      <c r="D83" s="14">
        <v>0</v>
      </c>
      <c r="E83" s="14">
        <v>0</v>
      </c>
      <c r="F83" s="14">
        <v>0</v>
      </c>
      <c r="G83" s="1" t="s">
        <v>32</v>
      </c>
      <c r="H83" s="1" t="s">
        <v>17</v>
      </c>
      <c r="I83" s="1">
        <v>20</v>
      </c>
      <c r="J83" s="1">
        <v>25</v>
      </c>
      <c r="K83" s="1">
        <v>30</v>
      </c>
      <c r="L83" s="1">
        <v>25</v>
      </c>
      <c r="M83" s="3">
        <v>45778</v>
      </c>
      <c r="N83" s="1" t="s">
        <v>33</v>
      </c>
      <c r="O83" s="1" t="s">
        <v>34</v>
      </c>
      <c r="P83" s="1" t="s">
        <v>34</v>
      </c>
      <c r="Q83" s="4" t="s">
        <v>35</v>
      </c>
      <c r="R83" s="4"/>
      <c r="S83" s="4"/>
      <c r="T83" s="4"/>
    </row>
    <row r="84" spans="1:20" ht="15" customHeight="1" x14ac:dyDescent="0.3">
      <c r="A84" s="36" t="s">
        <v>106</v>
      </c>
      <c r="B84" s="13"/>
      <c r="C84" s="62">
        <f>+'Ingresos Propios '!C84+Federal!C84</f>
        <v>1555500</v>
      </c>
      <c r="D84" s="14">
        <v>0</v>
      </c>
      <c r="E84" s="14">
        <v>0</v>
      </c>
      <c r="F84" s="14">
        <v>0</v>
      </c>
      <c r="G84" s="1" t="s">
        <v>32</v>
      </c>
      <c r="H84" s="1" t="s">
        <v>17</v>
      </c>
      <c r="I84" s="1">
        <v>20</v>
      </c>
      <c r="J84" s="1">
        <v>25</v>
      </c>
      <c r="K84" s="1">
        <v>30</v>
      </c>
      <c r="L84" s="1">
        <v>25</v>
      </c>
      <c r="M84" s="3">
        <v>45731</v>
      </c>
      <c r="N84" s="1" t="s">
        <v>33</v>
      </c>
      <c r="O84" s="1" t="s">
        <v>34</v>
      </c>
      <c r="P84" s="1" t="s">
        <v>34</v>
      </c>
      <c r="Q84" s="4" t="s">
        <v>35</v>
      </c>
      <c r="R84" s="93"/>
      <c r="S84" s="94"/>
      <c r="T84" s="95"/>
    </row>
    <row r="85" spans="1:20" hidden="1" x14ac:dyDescent="0.3">
      <c r="A85" s="12" t="s">
        <v>107</v>
      </c>
      <c r="B85" s="13"/>
      <c r="C85" s="62">
        <v>0</v>
      </c>
      <c r="D85" s="14">
        <v>0</v>
      </c>
      <c r="E85" s="14">
        <v>0</v>
      </c>
      <c r="F85" s="14">
        <v>0</v>
      </c>
      <c r="G85" s="1" t="s">
        <v>32</v>
      </c>
      <c r="H85" s="1" t="s">
        <v>17</v>
      </c>
      <c r="I85" s="1">
        <v>20</v>
      </c>
      <c r="J85" s="1">
        <v>25</v>
      </c>
      <c r="K85" s="1">
        <v>30</v>
      </c>
      <c r="L85" s="1">
        <v>25</v>
      </c>
      <c r="M85" s="3">
        <v>45731</v>
      </c>
      <c r="N85" s="1" t="s">
        <v>33</v>
      </c>
      <c r="O85" s="1" t="s">
        <v>34</v>
      </c>
      <c r="P85" s="1" t="s">
        <v>34</v>
      </c>
      <c r="Q85" s="4" t="s">
        <v>35</v>
      </c>
      <c r="R85" s="4"/>
      <c r="S85" s="4"/>
      <c r="T85" s="4"/>
    </row>
    <row r="86" spans="1:20" x14ac:dyDescent="0.3">
      <c r="A86" s="9" t="s">
        <v>108</v>
      </c>
      <c r="B86" s="10"/>
      <c r="C86" s="64">
        <f>SUM(C87:C89)</f>
        <v>140000</v>
      </c>
      <c r="D86" s="11">
        <f t="shared" ref="D86:F86" si="10">SUM(D87:D89)</f>
        <v>0</v>
      </c>
      <c r="E86" s="11">
        <f t="shared" si="10"/>
        <v>0</v>
      </c>
      <c r="F86" s="11">
        <f t="shared" si="10"/>
        <v>0</v>
      </c>
      <c r="G86" s="1" t="s">
        <v>44</v>
      </c>
      <c r="H86" s="1" t="s">
        <v>44</v>
      </c>
      <c r="I86" s="1" t="s">
        <v>44</v>
      </c>
      <c r="J86" s="1" t="s">
        <v>44</v>
      </c>
      <c r="K86" s="1" t="s">
        <v>44</v>
      </c>
      <c r="L86" s="1" t="s">
        <v>44</v>
      </c>
      <c r="M86" s="1" t="s">
        <v>44</v>
      </c>
      <c r="N86" s="1" t="s">
        <v>44</v>
      </c>
      <c r="O86" s="1" t="s">
        <v>44</v>
      </c>
      <c r="P86" s="1" t="s">
        <v>44</v>
      </c>
      <c r="Q86" s="1" t="s">
        <v>44</v>
      </c>
      <c r="R86" s="1"/>
      <c r="S86" s="1"/>
      <c r="T86" s="1"/>
    </row>
    <row r="87" spans="1:20" x14ac:dyDescent="0.3">
      <c r="A87" s="12" t="s">
        <v>109</v>
      </c>
      <c r="B87" s="13"/>
      <c r="C87" s="62">
        <f>+'Ingresos Propios '!C87+Federal!C87</f>
        <v>80000</v>
      </c>
      <c r="D87" s="14">
        <v>0</v>
      </c>
      <c r="E87" s="14">
        <v>0</v>
      </c>
      <c r="F87" s="14">
        <v>0</v>
      </c>
      <c r="G87" s="1" t="s">
        <v>32</v>
      </c>
      <c r="H87" s="1" t="s">
        <v>17</v>
      </c>
      <c r="I87" s="1">
        <v>20</v>
      </c>
      <c r="J87" s="1">
        <v>25</v>
      </c>
      <c r="K87" s="1">
        <v>30</v>
      </c>
      <c r="L87" s="1">
        <v>25</v>
      </c>
      <c r="M87" s="3">
        <v>45731</v>
      </c>
      <c r="N87" s="1" t="s">
        <v>33</v>
      </c>
      <c r="O87" s="1" t="s">
        <v>34</v>
      </c>
      <c r="P87" s="1" t="s">
        <v>34</v>
      </c>
      <c r="Q87" s="4" t="s">
        <v>35</v>
      </c>
      <c r="R87" s="4"/>
      <c r="S87" s="4"/>
      <c r="T87" s="4"/>
    </row>
    <row r="88" spans="1:20" hidden="1" x14ac:dyDescent="0.3">
      <c r="A88" s="12" t="s">
        <v>110</v>
      </c>
      <c r="B88" s="13"/>
      <c r="C88" s="62">
        <f>+'Ingresos Propios '!C88+Federal!C88</f>
        <v>0</v>
      </c>
      <c r="D88" s="14">
        <v>0</v>
      </c>
      <c r="E88" s="14">
        <v>0</v>
      </c>
      <c r="F88" s="14">
        <v>0</v>
      </c>
      <c r="G88" s="1" t="s">
        <v>32</v>
      </c>
      <c r="H88" s="1" t="s">
        <v>17</v>
      </c>
      <c r="I88" s="1">
        <v>20</v>
      </c>
      <c r="J88" s="1">
        <v>25</v>
      </c>
      <c r="K88" s="1">
        <v>30</v>
      </c>
      <c r="L88" s="1">
        <v>25</v>
      </c>
      <c r="M88" s="3">
        <v>45689</v>
      </c>
      <c r="N88" s="1" t="s">
        <v>33</v>
      </c>
      <c r="O88" s="1" t="s">
        <v>34</v>
      </c>
      <c r="P88" s="1" t="s">
        <v>34</v>
      </c>
      <c r="Q88" s="4" t="s">
        <v>35</v>
      </c>
      <c r="R88" s="4"/>
      <c r="S88" s="4"/>
      <c r="T88" s="4"/>
    </row>
    <row r="89" spans="1:20" x14ac:dyDescent="0.3">
      <c r="A89" s="12" t="s">
        <v>147</v>
      </c>
      <c r="B89" s="13"/>
      <c r="C89" s="62">
        <f>+'Ingresos Propios '!C89+Federal!C89</f>
        <v>60000</v>
      </c>
      <c r="D89" s="14">
        <v>0</v>
      </c>
      <c r="E89" s="14">
        <v>0</v>
      </c>
      <c r="F89" s="14">
        <v>0</v>
      </c>
      <c r="G89" s="1" t="s">
        <v>32</v>
      </c>
      <c r="H89" s="1" t="s">
        <v>17</v>
      </c>
      <c r="I89" s="1">
        <v>20</v>
      </c>
      <c r="J89" s="1">
        <v>25</v>
      </c>
      <c r="K89" s="1">
        <v>30</v>
      </c>
      <c r="L89" s="1">
        <v>25</v>
      </c>
      <c r="M89" s="3">
        <v>45689</v>
      </c>
      <c r="N89" s="1" t="s">
        <v>33</v>
      </c>
      <c r="O89" s="1" t="s">
        <v>34</v>
      </c>
      <c r="P89" s="1" t="s">
        <v>34</v>
      </c>
      <c r="Q89" s="4" t="s">
        <v>35</v>
      </c>
      <c r="R89" s="4"/>
      <c r="S89" s="4"/>
      <c r="T89" s="4"/>
    </row>
    <row r="90" spans="1:20" x14ac:dyDescent="0.3">
      <c r="A90" s="9" t="s">
        <v>111</v>
      </c>
      <c r="B90" s="10"/>
      <c r="C90" s="64">
        <f>SUM(C91:C95)</f>
        <v>177300</v>
      </c>
      <c r="D90" s="11">
        <f t="shared" ref="D90:F90" si="11">SUM(D91:D95)</f>
        <v>0</v>
      </c>
      <c r="E90" s="11">
        <f t="shared" si="11"/>
        <v>0</v>
      </c>
      <c r="F90" s="11">
        <f t="shared" si="11"/>
        <v>0</v>
      </c>
      <c r="G90" s="1" t="s">
        <v>44</v>
      </c>
      <c r="H90" s="1" t="s">
        <v>44</v>
      </c>
      <c r="I90" s="1" t="s">
        <v>44</v>
      </c>
      <c r="J90" s="1" t="s">
        <v>44</v>
      </c>
      <c r="K90" s="1" t="s">
        <v>44</v>
      </c>
      <c r="L90" s="1" t="s">
        <v>44</v>
      </c>
      <c r="M90" s="1" t="s">
        <v>44</v>
      </c>
      <c r="N90" s="1" t="s">
        <v>44</v>
      </c>
      <c r="O90" s="1" t="s">
        <v>44</v>
      </c>
      <c r="P90" s="1" t="s">
        <v>44</v>
      </c>
      <c r="Q90" s="1" t="s">
        <v>44</v>
      </c>
      <c r="R90" s="1"/>
      <c r="S90" s="1"/>
      <c r="T90" s="1"/>
    </row>
    <row r="91" spans="1:20" x14ac:dyDescent="0.3">
      <c r="A91" s="12" t="s">
        <v>112</v>
      </c>
      <c r="B91" s="13"/>
      <c r="C91" s="62">
        <f>+'Ingresos Propios '!C91+Federal!C91</f>
        <v>91000</v>
      </c>
      <c r="D91" s="14">
        <v>0</v>
      </c>
      <c r="E91" s="14">
        <v>0</v>
      </c>
      <c r="F91" s="14">
        <v>0</v>
      </c>
      <c r="G91" s="1" t="s">
        <v>32</v>
      </c>
      <c r="H91" s="1" t="s">
        <v>17</v>
      </c>
      <c r="I91" s="1">
        <v>20</v>
      </c>
      <c r="J91" s="1">
        <v>25</v>
      </c>
      <c r="K91" s="1">
        <v>30</v>
      </c>
      <c r="L91" s="1">
        <v>25</v>
      </c>
      <c r="M91" s="3">
        <v>45738</v>
      </c>
      <c r="N91" s="1" t="s">
        <v>33</v>
      </c>
      <c r="O91" s="1" t="s">
        <v>34</v>
      </c>
      <c r="P91" s="1" t="s">
        <v>34</v>
      </c>
      <c r="Q91" s="4" t="s">
        <v>35</v>
      </c>
      <c r="R91" s="4"/>
      <c r="S91" s="4"/>
      <c r="T91" s="4"/>
    </row>
    <row r="92" spans="1:20" x14ac:dyDescent="0.3">
      <c r="A92" s="12" t="s">
        <v>113</v>
      </c>
      <c r="B92" s="13"/>
      <c r="C92" s="62">
        <f>+'Ingresos Propios '!C92+Federal!C92</f>
        <v>6600</v>
      </c>
      <c r="D92" s="14">
        <v>0</v>
      </c>
      <c r="E92" s="14">
        <v>0</v>
      </c>
      <c r="F92" s="14">
        <v>0</v>
      </c>
      <c r="G92" s="1" t="s">
        <v>32</v>
      </c>
      <c r="H92" s="1" t="s">
        <v>17</v>
      </c>
      <c r="I92" s="1">
        <v>20</v>
      </c>
      <c r="J92" s="1">
        <v>25</v>
      </c>
      <c r="K92" s="1">
        <v>30</v>
      </c>
      <c r="L92" s="1">
        <v>25</v>
      </c>
      <c r="M92" s="3">
        <v>45762</v>
      </c>
      <c r="N92" s="1" t="s">
        <v>33</v>
      </c>
      <c r="O92" s="1" t="s">
        <v>34</v>
      </c>
      <c r="P92" s="1" t="s">
        <v>34</v>
      </c>
      <c r="Q92" s="4" t="s">
        <v>35</v>
      </c>
      <c r="R92" s="4"/>
      <c r="S92" s="4"/>
      <c r="T92" s="4"/>
    </row>
    <row r="93" spans="1:20" hidden="1" x14ac:dyDescent="0.3">
      <c r="A93" s="12" t="s">
        <v>114</v>
      </c>
      <c r="B93" s="13"/>
      <c r="C93" s="62">
        <f>+'Ingresos Propios '!C93+Federal!C93</f>
        <v>0</v>
      </c>
      <c r="D93" s="14">
        <v>0</v>
      </c>
      <c r="E93" s="14">
        <v>0</v>
      </c>
      <c r="F93" s="14">
        <v>0</v>
      </c>
      <c r="G93" s="1" t="s">
        <v>32</v>
      </c>
      <c r="H93" s="1" t="s">
        <v>17</v>
      </c>
      <c r="I93" s="1">
        <v>20</v>
      </c>
      <c r="J93" s="1">
        <v>25</v>
      </c>
      <c r="K93" s="1">
        <v>30</v>
      </c>
      <c r="L93" s="1">
        <v>25</v>
      </c>
      <c r="M93" s="3">
        <v>45731</v>
      </c>
      <c r="N93" s="1" t="s">
        <v>33</v>
      </c>
      <c r="O93" s="1" t="s">
        <v>34</v>
      </c>
      <c r="P93" s="1" t="s">
        <v>34</v>
      </c>
      <c r="Q93" s="4" t="s">
        <v>35</v>
      </c>
      <c r="R93" s="4"/>
      <c r="S93" s="4"/>
      <c r="T93" s="4"/>
    </row>
    <row r="94" spans="1:20" x14ac:dyDescent="0.3">
      <c r="A94" s="12" t="s">
        <v>115</v>
      </c>
      <c r="B94" s="13"/>
      <c r="C94" s="62">
        <f>+'Ingresos Propios '!C94+Federal!C94</f>
        <v>66500</v>
      </c>
      <c r="D94" s="14">
        <v>0</v>
      </c>
      <c r="E94" s="14">
        <v>0</v>
      </c>
      <c r="F94" s="14">
        <v>0</v>
      </c>
      <c r="G94" s="1" t="s">
        <v>32</v>
      </c>
      <c r="H94" s="1" t="s">
        <v>17</v>
      </c>
      <c r="I94" s="1">
        <v>20</v>
      </c>
      <c r="J94" s="1">
        <v>25</v>
      </c>
      <c r="K94" s="1">
        <v>30</v>
      </c>
      <c r="L94" s="1">
        <v>25</v>
      </c>
      <c r="M94" s="3">
        <v>45717</v>
      </c>
      <c r="N94" s="1" t="s">
        <v>33</v>
      </c>
      <c r="O94" s="1" t="s">
        <v>34</v>
      </c>
      <c r="P94" s="1" t="s">
        <v>34</v>
      </c>
      <c r="Q94" s="4" t="s">
        <v>35</v>
      </c>
      <c r="R94" s="4"/>
      <c r="S94" s="4"/>
      <c r="T94" s="4"/>
    </row>
    <row r="95" spans="1:20" x14ac:dyDescent="0.3">
      <c r="A95" s="12" t="s">
        <v>148</v>
      </c>
      <c r="B95" s="13"/>
      <c r="C95" s="62">
        <f>+'Ingresos Propios '!C95+Federal!C95</f>
        <v>13200</v>
      </c>
      <c r="D95" s="14">
        <v>0</v>
      </c>
      <c r="E95" s="14">
        <v>0</v>
      </c>
      <c r="F95" s="14">
        <v>0</v>
      </c>
      <c r="G95" s="1" t="s">
        <v>32</v>
      </c>
      <c r="H95" s="1" t="s">
        <v>17</v>
      </c>
      <c r="I95" s="1">
        <v>20</v>
      </c>
      <c r="J95" s="1">
        <v>25</v>
      </c>
      <c r="K95" s="1">
        <v>30</v>
      </c>
      <c r="L95" s="1">
        <v>25</v>
      </c>
      <c r="M95" s="3">
        <v>45717</v>
      </c>
      <c r="N95" s="1" t="s">
        <v>33</v>
      </c>
      <c r="O95" s="1" t="s">
        <v>34</v>
      </c>
      <c r="P95" s="1" t="s">
        <v>34</v>
      </c>
      <c r="Q95" s="4" t="s">
        <v>35</v>
      </c>
      <c r="R95" s="4"/>
      <c r="S95" s="4"/>
      <c r="T95" s="4"/>
    </row>
    <row r="96" spans="1:20" x14ac:dyDescent="0.3">
      <c r="A96" s="9" t="s">
        <v>116</v>
      </c>
      <c r="B96" s="10"/>
      <c r="C96" s="64">
        <f>SUM(C97:C99)</f>
        <v>386000</v>
      </c>
      <c r="D96" s="11">
        <f t="shared" ref="D96:F96" si="12">SUM(D97:D99)</f>
        <v>0</v>
      </c>
      <c r="E96" s="11">
        <f t="shared" si="12"/>
        <v>0</v>
      </c>
      <c r="F96" s="11">
        <f t="shared" si="12"/>
        <v>0</v>
      </c>
      <c r="G96" s="1" t="s">
        <v>44</v>
      </c>
      <c r="H96" s="1" t="s">
        <v>44</v>
      </c>
      <c r="I96" s="1" t="s">
        <v>44</v>
      </c>
      <c r="J96" s="1" t="s">
        <v>44</v>
      </c>
      <c r="K96" s="1" t="s">
        <v>44</v>
      </c>
      <c r="L96" s="1" t="s">
        <v>44</v>
      </c>
      <c r="M96" s="1" t="s">
        <v>44</v>
      </c>
      <c r="N96" s="1" t="s">
        <v>44</v>
      </c>
      <c r="O96" s="1" t="s">
        <v>44</v>
      </c>
      <c r="P96" s="1" t="s">
        <v>44</v>
      </c>
      <c r="Q96" s="1" t="s">
        <v>44</v>
      </c>
      <c r="R96" s="1"/>
      <c r="S96" s="1"/>
      <c r="T96" s="1"/>
    </row>
    <row r="97" spans="1:22" x14ac:dyDescent="0.3">
      <c r="A97" s="12" t="s">
        <v>117</v>
      </c>
      <c r="B97" s="13"/>
      <c r="C97" s="62">
        <f>+'Ingresos Propios '!C97+Federal!C97</f>
        <v>330000</v>
      </c>
      <c r="D97" s="14">
        <v>0</v>
      </c>
      <c r="E97" s="14">
        <v>0</v>
      </c>
      <c r="F97" s="14">
        <v>0</v>
      </c>
      <c r="G97" s="1" t="s">
        <v>32</v>
      </c>
      <c r="H97" s="1" t="s">
        <v>17</v>
      </c>
      <c r="I97" s="1">
        <v>20</v>
      </c>
      <c r="J97" s="1">
        <v>25</v>
      </c>
      <c r="K97" s="1">
        <v>30</v>
      </c>
      <c r="L97" s="1">
        <v>25</v>
      </c>
      <c r="M97" s="3">
        <v>45893</v>
      </c>
      <c r="N97" s="1" t="s">
        <v>33</v>
      </c>
      <c r="O97" s="1" t="s">
        <v>34</v>
      </c>
      <c r="P97" s="1" t="s">
        <v>34</v>
      </c>
      <c r="Q97" s="4" t="s">
        <v>35</v>
      </c>
      <c r="R97" s="4"/>
      <c r="S97" s="4"/>
      <c r="T97" s="4"/>
    </row>
    <row r="98" spans="1:22" x14ac:dyDescent="0.3">
      <c r="A98" s="12" t="s">
        <v>118</v>
      </c>
      <c r="B98" s="13"/>
      <c r="C98" s="62">
        <f>+'Ingresos Propios '!C98+Federal!C98</f>
        <v>40000</v>
      </c>
      <c r="D98" s="14">
        <v>0</v>
      </c>
      <c r="E98" s="14">
        <v>0</v>
      </c>
      <c r="F98" s="14">
        <v>0</v>
      </c>
      <c r="G98" s="1" t="s">
        <v>32</v>
      </c>
      <c r="H98" s="1" t="s">
        <v>17</v>
      </c>
      <c r="I98" s="1">
        <v>20</v>
      </c>
      <c r="J98" s="1">
        <v>25</v>
      </c>
      <c r="K98" s="1">
        <v>30</v>
      </c>
      <c r="L98" s="1">
        <v>25</v>
      </c>
      <c r="M98" s="3">
        <v>45738</v>
      </c>
      <c r="N98" s="1" t="s">
        <v>33</v>
      </c>
      <c r="O98" s="1" t="s">
        <v>34</v>
      </c>
      <c r="P98" s="1" t="s">
        <v>34</v>
      </c>
      <c r="Q98" s="4" t="s">
        <v>35</v>
      </c>
      <c r="R98" s="4"/>
      <c r="S98" s="4"/>
      <c r="T98" s="4"/>
    </row>
    <row r="99" spans="1:22" x14ac:dyDescent="0.3">
      <c r="A99" s="12" t="s">
        <v>161</v>
      </c>
      <c r="B99" s="13"/>
      <c r="C99" s="62">
        <f>+'Ingresos Propios '!C99+Federal!C99</f>
        <v>16000</v>
      </c>
      <c r="D99" s="14">
        <v>0</v>
      </c>
      <c r="E99" s="14">
        <v>0</v>
      </c>
      <c r="F99" s="14">
        <v>0</v>
      </c>
      <c r="G99" s="1" t="s">
        <v>32</v>
      </c>
      <c r="H99" s="1" t="s">
        <v>17</v>
      </c>
      <c r="I99" s="1">
        <v>20</v>
      </c>
      <c r="J99" s="1">
        <v>25</v>
      </c>
      <c r="K99" s="1">
        <v>30</v>
      </c>
      <c r="L99" s="1">
        <v>25</v>
      </c>
      <c r="M99" s="3">
        <v>45738</v>
      </c>
      <c r="N99" s="1" t="s">
        <v>33</v>
      </c>
      <c r="O99" s="1" t="s">
        <v>34</v>
      </c>
      <c r="P99" s="1" t="s">
        <v>34</v>
      </c>
      <c r="Q99" s="4" t="s">
        <v>35</v>
      </c>
      <c r="R99" s="4"/>
      <c r="S99" s="4"/>
      <c r="T99" s="4"/>
    </row>
    <row r="100" spans="1:22" x14ac:dyDescent="0.3">
      <c r="A100" s="9" t="s">
        <v>123</v>
      </c>
      <c r="B100" s="10"/>
      <c r="C100" s="64">
        <f>C101</f>
        <v>20000</v>
      </c>
      <c r="D100" s="11">
        <f t="shared" ref="D100:F100" si="13">D101</f>
        <v>0</v>
      </c>
      <c r="E100" s="11">
        <f t="shared" si="13"/>
        <v>0</v>
      </c>
      <c r="F100" s="11">
        <f t="shared" si="13"/>
        <v>0</v>
      </c>
      <c r="G100" s="1" t="s">
        <v>44</v>
      </c>
      <c r="H100" s="1" t="s">
        <v>44</v>
      </c>
      <c r="I100" s="1" t="s">
        <v>44</v>
      </c>
      <c r="J100" s="1" t="s">
        <v>44</v>
      </c>
      <c r="K100" s="1" t="s">
        <v>44</v>
      </c>
      <c r="L100" s="1" t="s">
        <v>44</v>
      </c>
      <c r="M100" s="1" t="s">
        <v>44</v>
      </c>
      <c r="N100" s="1" t="s">
        <v>44</v>
      </c>
      <c r="O100" s="1" t="s">
        <v>44</v>
      </c>
      <c r="P100" s="1" t="s">
        <v>44</v>
      </c>
      <c r="Q100" s="1" t="s">
        <v>44</v>
      </c>
      <c r="R100" s="1"/>
      <c r="S100" s="1"/>
      <c r="T100" s="1"/>
    </row>
    <row r="101" spans="1:22" x14ac:dyDescent="0.3">
      <c r="A101" s="12" t="s">
        <v>124</v>
      </c>
      <c r="B101" s="13"/>
      <c r="C101" s="62">
        <f>+'Ingresos Propios '!C101+Federal!C101</f>
        <v>20000</v>
      </c>
      <c r="D101" s="14">
        <v>0</v>
      </c>
      <c r="E101" s="14">
        <v>0</v>
      </c>
      <c r="F101" s="14">
        <v>0</v>
      </c>
      <c r="G101" s="1" t="s">
        <v>32</v>
      </c>
      <c r="H101" s="1" t="s">
        <v>17</v>
      </c>
      <c r="I101" s="1">
        <v>80</v>
      </c>
      <c r="J101" s="1">
        <v>0</v>
      </c>
      <c r="K101" s="1">
        <v>20</v>
      </c>
      <c r="L101" s="1">
        <v>0</v>
      </c>
      <c r="M101" s="3">
        <v>45893</v>
      </c>
      <c r="N101" s="1" t="s">
        <v>33</v>
      </c>
      <c r="O101" s="1" t="s">
        <v>34</v>
      </c>
      <c r="P101" s="1" t="s">
        <v>34</v>
      </c>
      <c r="Q101" s="4" t="s">
        <v>35</v>
      </c>
      <c r="R101" s="4"/>
      <c r="S101" s="4"/>
      <c r="T101" s="4"/>
    </row>
    <row r="102" spans="1:22" x14ac:dyDescent="0.3">
      <c r="A102" s="12" t="s">
        <v>162</v>
      </c>
      <c r="B102" s="13"/>
      <c r="C102" s="62">
        <f>+'Ingresos Propios '!C102+Federal!C102</f>
        <v>0</v>
      </c>
      <c r="D102" s="14">
        <v>0</v>
      </c>
      <c r="E102" s="14">
        <v>0</v>
      </c>
      <c r="F102" s="14">
        <v>0</v>
      </c>
      <c r="G102" s="1" t="s">
        <v>32</v>
      </c>
      <c r="H102" s="1" t="s">
        <v>17</v>
      </c>
      <c r="I102" s="1">
        <v>20</v>
      </c>
      <c r="J102" s="1">
        <v>25</v>
      </c>
      <c r="K102" s="1">
        <v>30</v>
      </c>
      <c r="L102" s="1">
        <v>25</v>
      </c>
      <c r="M102" s="3">
        <v>45893</v>
      </c>
      <c r="N102" s="1" t="s">
        <v>33</v>
      </c>
      <c r="O102" s="1" t="s">
        <v>34</v>
      </c>
      <c r="P102" s="1" t="s">
        <v>34</v>
      </c>
      <c r="Q102" s="4" t="s">
        <v>35</v>
      </c>
      <c r="R102" s="4"/>
      <c r="S102" s="4"/>
      <c r="T102" s="4"/>
    </row>
    <row r="103" spans="1:22" x14ac:dyDescent="0.3">
      <c r="A103" s="6" t="s">
        <v>119</v>
      </c>
      <c r="B103" s="7"/>
      <c r="C103" s="63">
        <f>C104+C108+C112+C114</f>
        <v>0</v>
      </c>
      <c r="D103" s="8">
        <f t="shared" ref="D103:F103" si="14">D104+D108+D112+D114</f>
        <v>0</v>
      </c>
      <c r="E103" s="8">
        <f t="shared" si="14"/>
        <v>0</v>
      </c>
      <c r="F103" s="8">
        <f t="shared" si="14"/>
        <v>0</v>
      </c>
      <c r="G103" s="1" t="s">
        <v>44</v>
      </c>
      <c r="H103" s="1" t="s">
        <v>44</v>
      </c>
      <c r="I103" s="1" t="s">
        <v>44</v>
      </c>
      <c r="J103" s="1" t="s">
        <v>44</v>
      </c>
      <c r="K103" s="1" t="s">
        <v>44</v>
      </c>
      <c r="L103" s="1" t="s">
        <v>44</v>
      </c>
      <c r="M103" s="1" t="s">
        <v>44</v>
      </c>
      <c r="N103" s="1" t="s">
        <v>44</v>
      </c>
      <c r="O103" s="1" t="s">
        <v>44</v>
      </c>
      <c r="P103" s="1" t="s">
        <v>44</v>
      </c>
      <c r="Q103" s="1" t="s">
        <v>44</v>
      </c>
      <c r="R103" s="1"/>
      <c r="S103" s="1"/>
      <c r="T103" s="1"/>
      <c r="V103" s="53">
        <f>151570-C103</f>
        <v>151570</v>
      </c>
    </row>
    <row r="104" spans="1:22" x14ac:dyDescent="0.3">
      <c r="A104" s="9" t="s">
        <v>120</v>
      </c>
      <c r="B104" s="10"/>
      <c r="C104" s="64">
        <f>SUM(C105:C107)</f>
        <v>0</v>
      </c>
      <c r="D104" s="11">
        <f t="shared" ref="D104:F104" si="15">SUM(D105:D107)</f>
        <v>0</v>
      </c>
      <c r="E104" s="11">
        <f t="shared" si="15"/>
        <v>0</v>
      </c>
      <c r="F104" s="11">
        <f t="shared" si="15"/>
        <v>0</v>
      </c>
      <c r="G104" s="1" t="s">
        <v>44</v>
      </c>
      <c r="H104" s="1" t="s">
        <v>44</v>
      </c>
      <c r="I104" s="1" t="s">
        <v>44</v>
      </c>
      <c r="J104" s="1" t="s">
        <v>44</v>
      </c>
      <c r="K104" s="1" t="s">
        <v>44</v>
      </c>
      <c r="L104" s="1" t="s">
        <v>44</v>
      </c>
      <c r="M104" s="1" t="s">
        <v>44</v>
      </c>
      <c r="N104" s="1" t="s">
        <v>44</v>
      </c>
      <c r="O104" s="1" t="s">
        <v>44</v>
      </c>
      <c r="P104" s="1" t="s">
        <v>44</v>
      </c>
      <c r="Q104" s="1" t="s">
        <v>44</v>
      </c>
      <c r="R104" s="1"/>
      <c r="S104" s="1"/>
      <c r="T104" s="1"/>
      <c r="V104" s="53"/>
    </row>
    <row r="105" spans="1:22" x14ac:dyDescent="0.3">
      <c r="A105" s="12" t="s">
        <v>121</v>
      </c>
      <c r="B105" s="13"/>
      <c r="C105" s="62">
        <f>+'Ingresos Propios '!C105+Federal!C105</f>
        <v>0</v>
      </c>
      <c r="D105" s="14">
        <v>0</v>
      </c>
      <c r="E105" s="14">
        <v>0</v>
      </c>
      <c r="F105" s="14">
        <v>0</v>
      </c>
      <c r="G105" s="1" t="s">
        <v>32</v>
      </c>
      <c r="H105" s="1" t="s">
        <v>17</v>
      </c>
      <c r="I105" s="1">
        <v>20</v>
      </c>
      <c r="J105" s="1">
        <v>25</v>
      </c>
      <c r="K105" s="1">
        <v>30</v>
      </c>
      <c r="L105" s="1">
        <v>25</v>
      </c>
      <c r="M105" s="3">
        <v>45731</v>
      </c>
      <c r="N105" s="1" t="s">
        <v>33</v>
      </c>
      <c r="O105" s="1" t="s">
        <v>34</v>
      </c>
      <c r="P105" s="1" t="s">
        <v>34</v>
      </c>
      <c r="Q105" s="4" t="s">
        <v>35</v>
      </c>
      <c r="R105" s="4"/>
      <c r="S105" s="4"/>
      <c r="T105" s="4"/>
    </row>
    <row r="106" spans="1:22" x14ac:dyDescent="0.3">
      <c r="A106" s="12" t="s">
        <v>122</v>
      </c>
      <c r="B106" s="13"/>
      <c r="C106" s="62">
        <f>+'Ingresos Propios '!C106+Federal!C106</f>
        <v>0</v>
      </c>
      <c r="D106" s="14">
        <v>0</v>
      </c>
      <c r="E106" s="14">
        <v>0</v>
      </c>
      <c r="F106" s="14">
        <v>0</v>
      </c>
      <c r="G106" s="1" t="s">
        <v>32</v>
      </c>
      <c r="H106" s="1" t="s">
        <v>17</v>
      </c>
      <c r="I106" s="1">
        <v>20</v>
      </c>
      <c r="J106" s="1">
        <v>25</v>
      </c>
      <c r="K106" s="1">
        <v>30</v>
      </c>
      <c r="L106" s="1">
        <v>25</v>
      </c>
      <c r="M106" s="3">
        <v>45893</v>
      </c>
      <c r="N106" s="1" t="s">
        <v>33</v>
      </c>
      <c r="O106" s="1" t="s">
        <v>34</v>
      </c>
      <c r="P106" s="1" t="s">
        <v>34</v>
      </c>
      <c r="Q106" s="4" t="s">
        <v>35</v>
      </c>
      <c r="R106" s="4"/>
      <c r="S106" s="4"/>
      <c r="T106" s="4"/>
    </row>
    <row r="107" spans="1:22" x14ac:dyDescent="0.3">
      <c r="A107" s="12" t="s">
        <v>125</v>
      </c>
      <c r="B107" s="13"/>
      <c r="C107" s="62">
        <f>+'Ingresos Propios '!C107+Federal!C107</f>
        <v>0</v>
      </c>
      <c r="D107" s="14">
        <v>0</v>
      </c>
      <c r="E107" s="14">
        <v>0</v>
      </c>
      <c r="F107" s="14">
        <v>0</v>
      </c>
      <c r="G107" s="1" t="s">
        <v>32</v>
      </c>
      <c r="H107" s="1" t="s">
        <v>17</v>
      </c>
      <c r="I107" s="1">
        <v>20</v>
      </c>
      <c r="J107" s="1">
        <v>25</v>
      </c>
      <c r="K107" s="1">
        <v>30</v>
      </c>
      <c r="L107" s="1">
        <v>25</v>
      </c>
      <c r="M107" s="3">
        <v>45894</v>
      </c>
      <c r="N107" s="1" t="s">
        <v>33</v>
      </c>
      <c r="O107" s="1" t="s">
        <v>34</v>
      </c>
      <c r="P107" s="1" t="s">
        <v>34</v>
      </c>
      <c r="Q107" s="4" t="s">
        <v>35</v>
      </c>
      <c r="R107" s="4"/>
      <c r="S107" s="4"/>
      <c r="T107" s="4"/>
    </row>
    <row r="108" spans="1:22" x14ac:dyDescent="0.3">
      <c r="A108" s="9" t="s">
        <v>126</v>
      </c>
      <c r="B108" s="10"/>
      <c r="C108" s="64">
        <f>C109</f>
        <v>0</v>
      </c>
      <c r="D108" s="11">
        <f t="shared" ref="D108:F108" si="16">D109</f>
        <v>0</v>
      </c>
      <c r="E108" s="11">
        <f t="shared" si="16"/>
        <v>0</v>
      </c>
      <c r="F108" s="11">
        <f t="shared" si="16"/>
        <v>0</v>
      </c>
      <c r="G108" s="1" t="s">
        <v>44</v>
      </c>
      <c r="H108" s="1" t="s">
        <v>44</v>
      </c>
      <c r="I108" s="1" t="s">
        <v>44</v>
      </c>
      <c r="J108" s="1" t="s">
        <v>44</v>
      </c>
      <c r="K108" s="1" t="s">
        <v>44</v>
      </c>
      <c r="L108" s="1" t="s">
        <v>44</v>
      </c>
      <c r="M108" s="1" t="s">
        <v>44</v>
      </c>
      <c r="N108" s="1" t="s">
        <v>44</v>
      </c>
      <c r="O108" s="1" t="s">
        <v>44</v>
      </c>
      <c r="P108" s="1" t="s">
        <v>44</v>
      </c>
      <c r="Q108" s="1" t="s">
        <v>44</v>
      </c>
      <c r="R108" s="1"/>
      <c r="S108" s="1"/>
      <c r="T108" s="1"/>
    </row>
    <row r="109" spans="1:22" x14ac:dyDescent="0.3">
      <c r="A109" s="12" t="s">
        <v>155</v>
      </c>
      <c r="B109" s="13"/>
      <c r="C109" s="62">
        <f>+'Ingresos Propios '!C109+Federal!C109</f>
        <v>0</v>
      </c>
      <c r="D109" s="14">
        <v>0</v>
      </c>
      <c r="E109" s="14">
        <v>0</v>
      </c>
      <c r="F109" s="14">
        <v>0</v>
      </c>
      <c r="G109" s="1" t="s">
        <v>32</v>
      </c>
      <c r="H109" s="1" t="s">
        <v>17</v>
      </c>
      <c r="I109" s="1">
        <v>20</v>
      </c>
      <c r="J109" s="1">
        <v>25</v>
      </c>
      <c r="K109" s="1">
        <v>30</v>
      </c>
      <c r="L109" s="1">
        <v>25</v>
      </c>
      <c r="M109" s="3">
        <v>45658</v>
      </c>
      <c r="N109" s="1" t="s">
        <v>33</v>
      </c>
      <c r="O109" s="1" t="s">
        <v>34</v>
      </c>
      <c r="P109" s="1" t="s">
        <v>34</v>
      </c>
      <c r="Q109" s="4" t="s">
        <v>35</v>
      </c>
      <c r="R109" s="4"/>
      <c r="S109" s="4"/>
      <c r="T109" s="4"/>
    </row>
    <row r="110" spans="1:22" x14ac:dyDescent="0.3">
      <c r="A110" s="12" t="s">
        <v>163</v>
      </c>
      <c r="B110" s="13"/>
      <c r="C110" s="62">
        <f>+'Ingresos Propios '!C110+Federal!C110</f>
        <v>0</v>
      </c>
      <c r="D110" s="14">
        <v>0</v>
      </c>
      <c r="E110" s="14">
        <v>0</v>
      </c>
      <c r="F110" s="14">
        <v>0</v>
      </c>
      <c r="G110" s="1" t="s">
        <v>32</v>
      </c>
      <c r="H110" s="1" t="s">
        <v>17</v>
      </c>
      <c r="I110" s="1">
        <v>20</v>
      </c>
      <c r="J110" s="1">
        <v>25</v>
      </c>
      <c r="K110" s="1">
        <v>30</v>
      </c>
      <c r="L110" s="1">
        <v>25</v>
      </c>
      <c r="M110" s="3">
        <v>45658</v>
      </c>
      <c r="N110" s="1" t="s">
        <v>33</v>
      </c>
      <c r="O110" s="1" t="s">
        <v>34</v>
      </c>
      <c r="P110" s="1" t="s">
        <v>34</v>
      </c>
      <c r="Q110" s="4" t="s">
        <v>35</v>
      </c>
      <c r="R110" s="4"/>
      <c r="S110" s="4"/>
      <c r="T110" s="4"/>
    </row>
    <row r="111" spans="1:22" x14ac:dyDescent="0.3">
      <c r="A111" s="12" t="s">
        <v>164</v>
      </c>
      <c r="B111" s="13"/>
      <c r="C111" s="62">
        <f>+'Ingresos Propios '!C111+Federal!C111</f>
        <v>0</v>
      </c>
      <c r="D111" s="14">
        <v>0</v>
      </c>
      <c r="E111" s="14">
        <v>0</v>
      </c>
      <c r="F111" s="14">
        <v>0</v>
      </c>
      <c r="G111" s="1" t="s">
        <v>32</v>
      </c>
      <c r="H111" s="1" t="s">
        <v>17</v>
      </c>
      <c r="I111" s="1">
        <v>20</v>
      </c>
      <c r="J111" s="1">
        <v>25</v>
      </c>
      <c r="K111" s="1">
        <v>30</v>
      </c>
      <c r="L111" s="1">
        <v>25</v>
      </c>
      <c r="M111" s="3">
        <v>45658</v>
      </c>
      <c r="N111" s="1" t="s">
        <v>33</v>
      </c>
      <c r="O111" s="1" t="s">
        <v>34</v>
      </c>
      <c r="P111" s="1" t="s">
        <v>34</v>
      </c>
      <c r="Q111" s="4" t="s">
        <v>35</v>
      </c>
      <c r="R111" s="4"/>
      <c r="S111" s="4"/>
      <c r="T111" s="4"/>
    </row>
    <row r="112" spans="1:22" x14ac:dyDescent="0.3">
      <c r="A112" s="9" t="s">
        <v>131</v>
      </c>
      <c r="B112" s="13"/>
      <c r="C112" s="64">
        <f>C113</f>
        <v>0</v>
      </c>
      <c r="D112" s="11">
        <f t="shared" ref="D112:F112" si="17">D113</f>
        <v>0</v>
      </c>
      <c r="E112" s="11">
        <f t="shared" si="17"/>
        <v>0</v>
      </c>
      <c r="F112" s="11">
        <f t="shared" si="17"/>
        <v>0</v>
      </c>
      <c r="G112" s="1" t="s">
        <v>44</v>
      </c>
      <c r="H112" s="1" t="s">
        <v>44</v>
      </c>
      <c r="I112" s="1" t="s">
        <v>44</v>
      </c>
      <c r="J112" s="1" t="s">
        <v>44</v>
      </c>
      <c r="K112" s="1" t="s">
        <v>44</v>
      </c>
      <c r="L112" s="1" t="s">
        <v>44</v>
      </c>
      <c r="M112" s="1" t="s">
        <v>44</v>
      </c>
      <c r="N112" s="1" t="s">
        <v>44</v>
      </c>
      <c r="O112" s="1" t="s">
        <v>44</v>
      </c>
      <c r="P112" s="1" t="s">
        <v>44</v>
      </c>
      <c r="Q112" s="1" t="s">
        <v>44</v>
      </c>
      <c r="R112" s="1"/>
      <c r="S112" s="4"/>
      <c r="T112" s="4"/>
    </row>
    <row r="113" spans="1:24" x14ac:dyDescent="0.3">
      <c r="A113" s="44" t="s">
        <v>149</v>
      </c>
      <c r="B113" s="13"/>
      <c r="C113" s="62">
        <f>+'Ingresos Propios '!C113+Federal!C113</f>
        <v>0</v>
      </c>
      <c r="D113" s="14">
        <v>0</v>
      </c>
      <c r="E113" s="14">
        <v>0</v>
      </c>
      <c r="F113" s="14">
        <v>0</v>
      </c>
      <c r="G113" s="1" t="s">
        <v>32</v>
      </c>
      <c r="H113" s="1" t="s">
        <v>17</v>
      </c>
      <c r="I113" s="1">
        <v>20</v>
      </c>
      <c r="J113" s="1">
        <v>25</v>
      </c>
      <c r="K113" s="1">
        <v>30</v>
      </c>
      <c r="L113" s="1">
        <v>25</v>
      </c>
      <c r="M113" s="3">
        <v>45731</v>
      </c>
      <c r="N113" s="1" t="s">
        <v>33</v>
      </c>
      <c r="O113" s="1" t="s">
        <v>34</v>
      </c>
      <c r="P113" s="1" t="s">
        <v>34</v>
      </c>
      <c r="Q113" s="4" t="s">
        <v>35</v>
      </c>
      <c r="R113" s="4"/>
      <c r="S113" s="4"/>
      <c r="T113" s="4"/>
      <c r="X113" s="55">
        <f>C116+V103+V53+V8</f>
        <v>8618576.2300000004</v>
      </c>
    </row>
    <row r="114" spans="1:24" x14ac:dyDescent="0.3">
      <c r="A114" s="9" t="s">
        <v>132</v>
      </c>
      <c r="B114" s="13"/>
      <c r="C114" s="64">
        <f>C115</f>
        <v>0</v>
      </c>
      <c r="D114" s="11">
        <f t="shared" ref="D114:F114" si="18">D115</f>
        <v>0</v>
      </c>
      <c r="E114" s="11">
        <f t="shared" si="18"/>
        <v>0</v>
      </c>
      <c r="F114" s="11">
        <f t="shared" si="18"/>
        <v>0</v>
      </c>
      <c r="G114" s="1" t="s">
        <v>44</v>
      </c>
      <c r="H114" s="1" t="s">
        <v>44</v>
      </c>
      <c r="I114" s="1" t="s">
        <v>44</v>
      </c>
      <c r="J114" s="1" t="s">
        <v>44</v>
      </c>
      <c r="K114" s="1" t="s">
        <v>44</v>
      </c>
      <c r="L114" s="1" t="s">
        <v>44</v>
      </c>
      <c r="M114" s="1" t="s">
        <v>44</v>
      </c>
      <c r="N114" s="1" t="s">
        <v>44</v>
      </c>
      <c r="O114" s="1" t="s">
        <v>44</v>
      </c>
      <c r="P114" s="1" t="s">
        <v>44</v>
      </c>
      <c r="Q114" s="1" t="s">
        <v>44</v>
      </c>
      <c r="R114" s="1"/>
      <c r="S114" s="4"/>
      <c r="T114" s="4"/>
      <c r="X114" s="53">
        <f>X113+506295.45</f>
        <v>9124871.6799999997</v>
      </c>
    </row>
    <row r="115" spans="1:24" x14ac:dyDescent="0.3">
      <c r="A115" s="44" t="s">
        <v>150</v>
      </c>
      <c r="B115" s="13"/>
      <c r="C115" s="62">
        <f>+'Ingresos Propios '!C115+Federal!C115</f>
        <v>0</v>
      </c>
      <c r="D115" s="14">
        <v>0</v>
      </c>
      <c r="E115" s="14">
        <v>0</v>
      </c>
      <c r="F115" s="14">
        <v>0</v>
      </c>
      <c r="G115" s="1" t="s">
        <v>32</v>
      </c>
      <c r="H115" s="1" t="s">
        <v>17</v>
      </c>
      <c r="I115" s="1">
        <v>20</v>
      </c>
      <c r="J115" s="1">
        <v>25</v>
      </c>
      <c r="K115" s="1">
        <v>30</v>
      </c>
      <c r="L115" s="1">
        <v>25</v>
      </c>
      <c r="M115" s="3">
        <v>45894</v>
      </c>
      <c r="N115" s="1" t="s">
        <v>33</v>
      </c>
      <c r="O115" s="1" t="s">
        <v>34</v>
      </c>
      <c r="P115" s="1" t="s">
        <v>34</v>
      </c>
      <c r="Q115" s="4" t="s">
        <v>35</v>
      </c>
      <c r="R115" s="4"/>
      <c r="S115" s="4"/>
      <c r="T115" s="4"/>
    </row>
    <row r="116" spans="1:24" x14ac:dyDescent="0.3">
      <c r="A116" s="35" t="s">
        <v>127</v>
      </c>
      <c r="B116" s="7"/>
      <c r="C116" s="63">
        <f>C7+C53+C103</f>
        <v>7000000</v>
      </c>
      <c r="D116" s="8">
        <f>D7+D53+D103</f>
        <v>0</v>
      </c>
      <c r="E116" s="8">
        <f>E7+E53+E103</f>
        <v>0</v>
      </c>
      <c r="F116" s="8">
        <f>F7+F53+F103</f>
        <v>0</v>
      </c>
      <c r="G116" s="1" t="s">
        <v>44</v>
      </c>
      <c r="H116" s="1" t="s">
        <v>44</v>
      </c>
      <c r="I116" s="1" t="s">
        <v>44</v>
      </c>
      <c r="J116" s="1" t="s">
        <v>44</v>
      </c>
      <c r="K116" s="1" t="s">
        <v>44</v>
      </c>
      <c r="L116" s="1" t="s">
        <v>44</v>
      </c>
      <c r="M116" s="1" t="s">
        <v>44</v>
      </c>
      <c r="N116" s="1" t="s">
        <v>44</v>
      </c>
      <c r="O116" s="1" t="s">
        <v>44</v>
      </c>
      <c r="P116" s="1" t="s">
        <v>44</v>
      </c>
      <c r="Q116" s="1" t="s">
        <v>44</v>
      </c>
      <c r="R116" s="1"/>
      <c r="S116" s="4"/>
      <c r="T116" s="4"/>
      <c r="V116" s="53">
        <f>X114-X116</f>
        <v>7506295.4499999993</v>
      </c>
      <c r="X116" s="55">
        <f>X113-C116</f>
        <v>1618576.2300000004</v>
      </c>
    </row>
    <row r="117" spans="1:24" x14ac:dyDescent="0.3">
      <c r="D117" s="5"/>
      <c r="E117" s="5"/>
      <c r="F117" s="2"/>
      <c r="G117" s="2"/>
      <c r="H117" s="2"/>
      <c r="I117" s="2"/>
      <c r="J117" s="2"/>
      <c r="K117" s="2"/>
      <c r="L117" s="2"/>
      <c r="M117" s="17"/>
      <c r="N117" s="2"/>
      <c r="O117" s="2"/>
      <c r="P117" s="2"/>
      <c r="Q117" s="18"/>
      <c r="R117" s="15"/>
      <c r="S117" s="15"/>
      <c r="T117" s="16"/>
    </row>
    <row r="118" spans="1:24" x14ac:dyDescent="0.3">
      <c r="B118" s="38" t="s">
        <v>134</v>
      </c>
      <c r="D118" s="5"/>
      <c r="E118" s="5"/>
      <c r="F118" s="2"/>
      <c r="G118" s="2"/>
      <c r="H118" s="2"/>
      <c r="I118" s="2"/>
      <c r="J118" s="2"/>
      <c r="K118" s="2"/>
      <c r="L118" s="2"/>
      <c r="M118" s="17"/>
      <c r="N118" s="2"/>
      <c r="O118" s="2"/>
      <c r="P118" s="2"/>
      <c r="Q118" s="18"/>
      <c r="R118" s="15"/>
      <c r="S118" s="15"/>
      <c r="T118" s="16"/>
    </row>
    <row r="119" spans="1:24" x14ac:dyDescent="0.3">
      <c r="B119" s="39" t="s">
        <v>135</v>
      </c>
      <c r="C119" s="66"/>
      <c r="D119" s="5"/>
      <c r="E119" s="5"/>
      <c r="F119" s="2"/>
      <c r="G119" s="2"/>
      <c r="H119" s="2"/>
      <c r="I119" s="2"/>
      <c r="J119" s="2"/>
      <c r="K119" s="2"/>
      <c r="L119" s="2"/>
      <c r="M119" s="17"/>
      <c r="N119" s="2"/>
      <c r="O119" s="2"/>
      <c r="P119" s="2"/>
      <c r="Q119" s="18"/>
      <c r="R119" s="15"/>
      <c r="S119" s="15"/>
      <c r="T119" s="16"/>
    </row>
    <row r="120" spans="1:24" x14ac:dyDescent="0.3">
      <c r="B120" s="39" t="s">
        <v>136</v>
      </c>
      <c r="C120" s="66">
        <v>0</v>
      </c>
      <c r="D120" s="5"/>
      <c r="E120" s="54"/>
      <c r="F120" s="52"/>
      <c r="G120" s="2"/>
      <c r="H120" s="2"/>
      <c r="I120" s="2"/>
      <c r="J120" s="2"/>
      <c r="K120" s="2"/>
      <c r="L120" s="2"/>
      <c r="M120" s="17"/>
      <c r="N120" s="2"/>
      <c r="O120" s="2"/>
      <c r="P120" s="2"/>
      <c r="Q120" s="18"/>
      <c r="R120" s="15"/>
      <c r="S120" s="15"/>
      <c r="T120" s="16"/>
    </row>
    <row r="121" spans="1:24" x14ac:dyDescent="0.3">
      <c r="B121" s="39" t="s">
        <v>137</v>
      </c>
      <c r="C121" s="66">
        <v>7000000</v>
      </c>
      <c r="D121" s="5"/>
      <c r="E121" s="54"/>
      <c r="F121" s="2"/>
      <c r="G121" s="52"/>
      <c r="H121" s="2"/>
      <c r="I121" s="2"/>
      <c r="J121" s="2"/>
      <c r="K121" s="2"/>
      <c r="L121" s="2"/>
      <c r="M121" s="17"/>
      <c r="N121" s="2"/>
      <c r="O121" s="2"/>
      <c r="P121" s="2"/>
      <c r="Q121" s="18"/>
      <c r="R121" s="15"/>
      <c r="S121" s="15"/>
      <c r="T121" s="16"/>
    </row>
    <row r="122" spans="1:24" x14ac:dyDescent="0.3">
      <c r="B122" s="41" t="s">
        <v>127</v>
      </c>
      <c r="C122" s="66">
        <f>SUM(C119:C121)</f>
        <v>7000000</v>
      </c>
      <c r="D122" s="5"/>
      <c r="E122" s="54"/>
      <c r="F122" s="2"/>
      <c r="G122" s="2"/>
      <c r="H122" s="2"/>
      <c r="I122" s="2"/>
      <c r="J122" s="2"/>
      <c r="K122" s="2"/>
      <c r="L122" s="2"/>
      <c r="M122" s="17"/>
      <c r="N122" s="2"/>
      <c r="O122" s="2"/>
      <c r="P122" s="2"/>
      <c r="Q122" s="18"/>
      <c r="R122" s="15"/>
      <c r="S122" s="15"/>
      <c r="T122" s="16"/>
    </row>
    <row r="123" spans="1:24" x14ac:dyDescent="0.3">
      <c r="D123" s="5"/>
      <c r="E123" s="5"/>
      <c r="F123" s="2"/>
      <c r="G123" s="2"/>
      <c r="H123" s="2"/>
      <c r="I123" s="2"/>
      <c r="J123" s="2"/>
      <c r="K123" s="2"/>
      <c r="L123" s="2"/>
      <c r="M123" s="17"/>
      <c r="N123" s="2"/>
      <c r="O123" s="2"/>
      <c r="P123" s="2"/>
      <c r="Q123" s="18"/>
      <c r="R123" s="15"/>
      <c r="S123" s="15"/>
      <c r="T123" s="16"/>
    </row>
    <row r="124" spans="1:24" x14ac:dyDescent="0.3">
      <c r="B124" s="45"/>
      <c r="D124" s="5"/>
      <c r="E124" s="5"/>
      <c r="F124" s="2"/>
      <c r="G124" s="2"/>
      <c r="H124" s="2"/>
      <c r="I124" s="2"/>
      <c r="J124" s="2"/>
      <c r="K124" s="2"/>
      <c r="L124" s="2"/>
      <c r="M124" s="17"/>
      <c r="N124" s="2"/>
      <c r="O124" s="2"/>
      <c r="P124" s="2"/>
      <c r="Q124" s="18"/>
      <c r="R124" s="15"/>
      <c r="S124" s="15"/>
      <c r="T124" s="16"/>
    </row>
    <row r="125" spans="1:24" ht="15" thickBot="1" x14ac:dyDescent="0.35">
      <c r="D125" s="46"/>
      <c r="E125" s="46"/>
      <c r="F125" s="46"/>
      <c r="G125" s="46"/>
      <c r="H125" s="46"/>
      <c r="I125" s="46"/>
      <c r="J125" s="46"/>
      <c r="K125" s="46"/>
      <c r="L125" s="72"/>
      <c r="M125" s="72"/>
      <c r="N125" s="72"/>
      <c r="O125" s="72"/>
      <c r="P125" s="46"/>
      <c r="Q125" s="46"/>
      <c r="R125" s="46"/>
      <c r="S125" s="46"/>
      <c r="T125" s="46"/>
    </row>
    <row r="126" spans="1:24" ht="14.4" customHeight="1" x14ac:dyDescent="0.3">
      <c r="B126" s="24" t="s">
        <v>15</v>
      </c>
      <c r="C126" s="25"/>
      <c r="D126" s="25"/>
      <c r="E126" s="25"/>
      <c r="F126" s="25"/>
      <c r="G126" s="25"/>
      <c r="H126" s="25"/>
      <c r="I126" s="18"/>
      <c r="J126" s="2"/>
      <c r="K126" s="2"/>
      <c r="L126" s="2"/>
      <c r="M126" s="2"/>
      <c r="N126" s="2"/>
      <c r="O126" s="2"/>
      <c r="P126" s="2"/>
      <c r="Q126" s="2"/>
      <c r="R126" s="2"/>
    </row>
    <row r="127" spans="1:24" ht="15" customHeight="1" thickBot="1" x14ac:dyDescent="0.35">
      <c r="B127" s="26"/>
      <c r="C127" s="27"/>
      <c r="D127" s="27"/>
      <c r="E127" s="27"/>
      <c r="F127" s="27"/>
      <c r="G127" s="27"/>
      <c r="H127" s="27"/>
      <c r="I127" s="18"/>
      <c r="J127" s="2"/>
      <c r="K127" s="2"/>
      <c r="L127" s="2"/>
      <c r="M127" s="2"/>
      <c r="N127" s="2"/>
      <c r="O127" s="2"/>
      <c r="P127" s="2"/>
      <c r="Q127" s="2"/>
      <c r="R127" s="2"/>
    </row>
    <row r="128" spans="1:24" ht="15" customHeight="1" thickBot="1" x14ac:dyDescent="0.35">
      <c r="B128" s="28" t="s">
        <v>16</v>
      </c>
      <c r="C128" s="29"/>
      <c r="D128" s="29"/>
      <c r="E128" s="29"/>
      <c r="F128" s="29"/>
      <c r="G128" s="29"/>
      <c r="H128" s="29"/>
      <c r="I128" s="18"/>
      <c r="J128" s="2"/>
      <c r="K128" s="2"/>
      <c r="L128" s="2"/>
      <c r="M128" s="2"/>
      <c r="N128" s="2"/>
      <c r="O128" s="2"/>
      <c r="P128" s="2"/>
      <c r="Q128" s="2"/>
      <c r="R128" s="2"/>
    </row>
    <row r="129" spans="2:20" ht="18" customHeight="1" thickBot="1" x14ac:dyDescent="0.35">
      <c r="B129" s="30" t="s">
        <v>17</v>
      </c>
      <c r="C129" s="31"/>
      <c r="D129" s="30" t="s">
        <v>18</v>
      </c>
      <c r="E129" s="32"/>
      <c r="F129" s="32"/>
      <c r="G129" s="32"/>
      <c r="H129" s="32"/>
      <c r="I129" s="18"/>
      <c r="J129" s="2"/>
      <c r="K129" s="2"/>
      <c r="L129" s="2"/>
      <c r="M129" s="2"/>
      <c r="N129" s="2"/>
      <c r="O129" s="2"/>
      <c r="P129" s="2"/>
      <c r="Q129" s="2"/>
      <c r="R129" s="2"/>
    </row>
    <row r="130" spans="2:20" ht="19.95" customHeight="1" thickBot="1" x14ac:dyDescent="0.35">
      <c r="B130" s="30" t="s">
        <v>11</v>
      </c>
      <c r="C130" s="31"/>
      <c r="D130" s="106" t="s">
        <v>19</v>
      </c>
      <c r="E130" s="107"/>
      <c r="F130" s="107"/>
      <c r="G130" s="107"/>
      <c r="H130" s="107"/>
      <c r="I130" s="18"/>
      <c r="J130" s="2"/>
      <c r="K130" s="2"/>
      <c r="L130" s="2"/>
      <c r="M130" s="2"/>
      <c r="N130" s="2"/>
      <c r="O130" s="2"/>
      <c r="P130" s="2"/>
      <c r="Q130" s="2"/>
      <c r="R130" s="2"/>
    </row>
    <row r="131" spans="2:20" x14ac:dyDescent="0.3">
      <c r="B131" s="33"/>
      <c r="C131" s="67"/>
      <c r="D131" s="33"/>
      <c r="E131" s="33"/>
      <c r="F131" s="33"/>
      <c r="G131" s="33"/>
      <c r="H131" s="33"/>
      <c r="I131" s="18"/>
      <c r="J131" s="2"/>
      <c r="K131" s="2"/>
      <c r="L131" s="2"/>
      <c r="M131" s="2"/>
      <c r="N131" s="2"/>
      <c r="O131" s="2"/>
      <c r="P131" s="2"/>
      <c r="Q131" s="2"/>
      <c r="R131" s="2"/>
    </row>
    <row r="132" spans="2:20" ht="15" thickBot="1" x14ac:dyDescent="0.35">
      <c r="B132" s="18"/>
      <c r="C132" s="68"/>
      <c r="D132" s="18"/>
      <c r="E132" s="18"/>
      <c r="F132" s="18"/>
      <c r="G132" s="18"/>
      <c r="H132" s="18"/>
      <c r="I132" s="18"/>
      <c r="J132" s="2"/>
      <c r="K132" s="2"/>
      <c r="L132" s="2"/>
      <c r="M132" s="2"/>
      <c r="N132" s="2"/>
      <c r="O132" s="2"/>
      <c r="P132" s="2"/>
      <c r="Q132" s="2"/>
      <c r="R132" s="2"/>
    </row>
    <row r="133" spans="2:20" ht="21.6" customHeight="1" thickBot="1" x14ac:dyDescent="0.35">
      <c r="B133" s="74" t="s">
        <v>20</v>
      </c>
      <c r="C133" s="75"/>
      <c r="D133" s="75"/>
      <c r="E133" s="75"/>
      <c r="F133" s="75"/>
      <c r="G133" s="75"/>
      <c r="H133" s="75"/>
      <c r="I133" s="76"/>
      <c r="J133" s="2"/>
      <c r="K133" s="2"/>
      <c r="L133" s="2"/>
      <c r="M133" s="2"/>
      <c r="N133" s="2"/>
      <c r="O133" s="2"/>
      <c r="P133" s="2"/>
      <c r="Q133" s="2"/>
      <c r="R133" s="2"/>
    </row>
    <row r="134" spans="2:20" ht="14.7" customHeight="1" x14ac:dyDescent="0.3">
      <c r="B134" s="43" t="s">
        <v>21</v>
      </c>
      <c r="C134" s="77" t="s">
        <v>22</v>
      </c>
      <c r="D134" s="77"/>
      <c r="E134" s="77"/>
      <c r="F134" s="77"/>
      <c r="G134" s="77"/>
      <c r="H134" s="77"/>
      <c r="I134" s="78"/>
      <c r="J134" s="2"/>
      <c r="K134" s="2"/>
      <c r="L134" s="2"/>
      <c r="M134" s="2"/>
      <c r="N134" s="2"/>
      <c r="O134" s="2"/>
      <c r="P134" s="2"/>
      <c r="Q134" s="2"/>
      <c r="R134" s="2"/>
    </row>
    <row r="135" spans="2:20" x14ac:dyDescent="0.3">
      <c r="B135" s="42" t="s">
        <v>23</v>
      </c>
      <c r="C135" s="79" t="s">
        <v>24</v>
      </c>
      <c r="D135" s="80"/>
      <c r="E135" s="80"/>
      <c r="F135" s="80"/>
      <c r="G135" s="80"/>
      <c r="H135" s="80"/>
      <c r="I135" s="81"/>
      <c r="J135" s="2"/>
      <c r="K135" s="2"/>
      <c r="L135" s="2"/>
      <c r="M135" s="2"/>
      <c r="N135" s="2"/>
      <c r="O135" s="2"/>
      <c r="P135" s="2"/>
      <c r="Q135" s="2"/>
      <c r="R135" s="2"/>
    </row>
    <row r="136" spans="2:20" ht="15" thickBot="1" x14ac:dyDescent="0.35">
      <c r="B136" s="19" t="s">
        <v>25</v>
      </c>
      <c r="C136" s="82" t="s">
        <v>26</v>
      </c>
      <c r="D136" s="83"/>
      <c r="E136" s="83"/>
      <c r="F136" s="83"/>
      <c r="G136" s="83"/>
      <c r="H136" s="83"/>
      <c r="I136" s="84"/>
      <c r="J136" s="2"/>
      <c r="K136" s="2"/>
      <c r="L136" s="2"/>
      <c r="M136" s="2"/>
      <c r="N136" s="2"/>
      <c r="O136" s="2"/>
      <c r="P136" s="2"/>
      <c r="Q136" s="2"/>
      <c r="R136" s="2"/>
    </row>
    <row r="137" spans="2:20" ht="54" customHeight="1" thickBot="1" x14ac:dyDescent="0.35">
      <c r="B137" s="104" t="s">
        <v>45</v>
      </c>
      <c r="C137" s="105"/>
      <c r="D137" s="20"/>
      <c r="E137" s="20"/>
      <c r="F137" s="20"/>
      <c r="G137" s="20"/>
      <c r="H137" s="20"/>
      <c r="I137" s="20"/>
      <c r="J137" s="20"/>
      <c r="K137" s="20"/>
      <c r="L137" s="20"/>
      <c r="M137" s="20"/>
      <c r="N137" s="20"/>
      <c r="O137" s="20"/>
      <c r="P137" s="20"/>
      <c r="Q137" s="20"/>
      <c r="R137" s="20"/>
    </row>
    <row r="138" spans="2:20" ht="21.6" thickBot="1" x14ac:dyDescent="0.35">
      <c r="B138" s="21" t="s">
        <v>27</v>
      </c>
      <c r="C138" s="69"/>
      <c r="D138" s="22"/>
      <c r="E138" s="22"/>
      <c r="F138" s="22"/>
      <c r="G138" s="22"/>
      <c r="H138" s="22"/>
      <c r="I138" s="22"/>
      <c r="J138" s="22"/>
      <c r="K138" s="22"/>
      <c r="L138" s="22"/>
      <c r="M138" s="22"/>
      <c r="N138" s="22"/>
      <c r="O138" s="22"/>
      <c r="P138" s="22"/>
      <c r="Q138" s="22"/>
      <c r="R138" s="22"/>
    </row>
    <row r="139" spans="2:20" ht="18.600000000000001" thickBot="1" x14ac:dyDescent="0.35">
      <c r="B139" s="34" t="s">
        <v>28</v>
      </c>
      <c r="C139" s="70"/>
      <c r="D139" s="23"/>
      <c r="E139" s="23"/>
      <c r="F139" s="23"/>
      <c r="G139" s="23"/>
      <c r="H139" s="23"/>
      <c r="I139" s="23"/>
      <c r="J139" s="23"/>
      <c r="K139" s="23"/>
      <c r="L139" s="23"/>
      <c r="M139" s="23"/>
      <c r="N139" s="23"/>
      <c r="O139" s="23"/>
      <c r="P139" s="23"/>
      <c r="Q139" s="23"/>
      <c r="R139" s="23"/>
    </row>
    <row r="140" spans="2:20" ht="46.5" customHeight="1" x14ac:dyDescent="0.3">
      <c r="B140" s="87" t="s">
        <v>29</v>
      </c>
      <c r="C140" s="88"/>
      <c r="D140" s="88"/>
      <c r="E140" s="88"/>
      <c r="F140" s="88"/>
      <c r="G140" s="88"/>
      <c r="H140" s="88"/>
      <c r="I140" s="88"/>
      <c r="J140" s="88"/>
      <c r="K140" s="88"/>
      <c r="L140" s="88"/>
      <c r="M140" s="88"/>
      <c r="N140" s="88"/>
      <c r="O140" s="88"/>
      <c r="P140" s="88"/>
      <c r="Q140" s="88"/>
      <c r="R140" s="47"/>
    </row>
    <row r="141" spans="2:20" ht="108.45" customHeight="1" x14ac:dyDescent="0.3">
      <c r="B141" s="85" t="s">
        <v>30</v>
      </c>
      <c r="C141" s="86"/>
      <c r="D141" s="86"/>
      <c r="E141" s="86"/>
      <c r="F141" s="86"/>
      <c r="G141" s="86"/>
      <c r="H141" s="86"/>
      <c r="I141" s="86"/>
      <c r="J141" s="86"/>
      <c r="K141" s="86"/>
      <c r="L141" s="86"/>
      <c r="M141" s="86"/>
      <c r="N141" s="86"/>
      <c r="O141" s="86"/>
      <c r="P141" s="86"/>
      <c r="Q141" s="86"/>
      <c r="R141" s="48"/>
    </row>
    <row r="142" spans="2:20" x14ac:dyDescent="0.3">
      <c r="D142" s="46"/>
      <c r="E142" s="46"/>
      <c r="F142" s="2"/>
      <c r="G142" s="2"/>
      <c r="H142" s="2"/>
      <c r="I142" s="2"/>
      <c r="J142" s="2"/>
      <c r="K142" s="2"/>
      <c r="L142" s="72"/>
      <c r="M142" s="72"/>
      <c r="N142" s="72"/>
      <c r="O142" s="72"/>
      <c r="P142" s="46"/>
      <c r="Q142" s="46"/>
      <c r="R142" s="46"/>
      <c r="S142" s="46"/>
      <c r="T142" s="46"/>
    </row>
    <row r="143" spans="2:20" ht="14.7" customHeight="1" x14ac:dyDescent="0.3">
      <c r="D143" s="46"/>
      <c r="E143" s="46"/>
      <c r="F143" s="73" t="s">
        <v>31</v>
      </c>
      <c r="G143" s="73"/>
      <c r="H143" s="73"/>
      <c r="I143" s="73"/>
      <c r="J143" s="2"/>
      <c r="K143" s="2"/>
      <c r="L143" s="72"/>
      <c r="M143" s="72"/>
      <c r="N143" s="72"/>
      <c r="O143" s="72"/>
      <c r="P143" s="46"/>
      <c r="Q143" s="46"/>
      <c r="R143" s="46"/>
      <c r="S143" s="46"/>
      <c r="T143" s="46"/>
    </row>
    <row r="144" spans="2:20" x14ac:dyDescent="0.3">
      <c r="D144" s="46"/>
      <c r="E144" s="46"/>
      <c r="F144" s="73"/>
      <c r="G144" s="73"/>
      <c r="H144" s="73"/>
      <c r="I144" s="73"/>
      <c r="J144" s="2"/>
      <c r="K144" s="2"/>
      <c r="L144" s="72"/>
      <c r="M144" s="72"/>
      <c r="N144" s="72"/>
      <c r="O144" s="72"/>
      <c r="P144" s="46"/>
      <c r="Q144" s="46"/>
      <c r="R144" s="46"/>
      <c r="S144" s="46"/>
      <c r="T144" s="46"/>
    </row>
    <row r="148" spans="2:9" x14ac:dyDescent="0.3">
      <c r="B148" t="s">
        <v>168</v>
      </c>
      <c r="D148" t="s">
        <v>169</v>
      </c>
      <c r="I148" t="s">
        <v>153</v>
      </c>
    </row>
    <row r="149" spans="2:9" x14ac:dyDescent="0.3">
      <c r="B149" t="s">
        <v>41</v>
      </c>
      <c r="D149" t="s">
        <v>43</v>
      </c>
      <c r="I149" t="s">
        <v>154</v>
      </c>
    </row>
    <row r="150" spans="2:9" x14ac:dyDescent="0.3">
      <c r="B150" t="s">
        <v>37</v>
      </c>
      <c r="D150" t="s">
        <v>38</v>
      </c>
      <c r="I150" t="s">
        <v>39</v>
      </c>
    </row>
  </sheetData>
  <mergeCells count="38">
    <mergeCell ref="B140:Q140"/>
    <mergeCell ref="B141:Q141"/>
    <mergeCell ref="L142:M142"/>
    <mergeCell ref="N142:O142"/>
    <mergeCell ref="F143:I144"/>
    <mergeCell ref="L143:M143"/>
    <mergeCell ref="N143:O143"/>
    <mergeCell ref="L144:M144"/>
    <mergeCell ref="N144:O144"/>
    <mergeCell ref="D130:H130"/>
    <mergeCell ref="B133:I133"/>
    <mergeCell ref="C134:I134"/>
    <mergeCell ref="C135:I135"/>
    <mergeCell ref="C136:I136"/>
    <mergeCell ref="B137:C137"/>
    <mergeCell ref="Q5:Q6"/>
    <mergeCell ref="R5:T6"/>
    <mergeCell ref="R64:T64"/>
    <mergeCell ref="R71:T71"/>
    <mergeCell ref="R84:T84"/>
    <mergeCell ref="L125:M125"/>
    <mergeCell ref="N125:O125"/>
    <mergeCell ref="H5:H6"/>
    <mergeCell ref="I5:L5"/>
    <mergeCell ref="M5:M6"/>
    <mergeCell ref="N5:N6"/>
    <mergeCell ref="O5:O6"/>
    <mergeCell ref="P5:P6"/>
    <mergeCell ref="A1:T1"/>
    <mergeCell ref="A2:T2"/>
    <mergeCell ref="A3:T3"/>
    <mergeCell ref="A4:T4"/>
    <mergeCell ref="A5:A6"/>
    <mergeCell ref="B5:B6"/>
    <mergeCell ref="C5:C6"/>
    <mergeCell ref="D5:D6"/>
    <mergeCell ref="F5:F6"/>
    <mergeCell ref="G5:G6"/>
  </mergeCells>
  <pageMargins left="0.70866141732283472" right="0.70866141732283472" top="0.74803149606299213" bottom="0.74803149606299213" header="0.31496062992125984" footer="0.31496062992125984"/>
  <pageSetup scale="48"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D8A4-D8A7-43EE-A68A-4DB116A70453}">
  <sheetPr>
    <pageSetUpPr fitToPage="1"/>
  </sheetPr>
  <dimension ref="A1:X150"/>
  <sheetViews>
    <sheetView tabSelected="1" zoomScale="80" zoomScaleNormal="80" workbookViewId="0">
      <selection activeCell="C15" sqref="C15"/>
    </sheetView>
  </sheetViews>
  <sheetFormatPr baseColWidth="10" defaultRowHeight="14.4" x14ac:dyDescent="0.3"/>
  <cols>
    <col min="1" max="1" width="11.5546875" customWidth="1"/>
    <col min="2" max="2" width="47" customWidth="1"/>
    <col min="3" max="3" width="26.44140625" style="6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2025</v>
      </c>
      <c r="B2" s="109"/>
      <c r="C2" s="109"/>
      <c r="D2" s="109"/>
      <c r="E2" s="109"/>
      <c r="F2" s="109"/>
      <c r="G2" s="109"/>
      <c r="H2" s="109"/>
      <c r="I2" s="109"/>
      <c r="J2" s="109"/>
      <c r="K2" s="109"/>
      <c r="L2" s="109"/>
      <c r="M2" s="109"/>
      <c r="N2" s="109"/>
      <c r="O2" s="109"/>
      <c r="P2" s="109"/>
      <c r="Q2" s="109"/>
      <c r="R2" s="109"/>
      <c r="S2" s="109"/>
      <c r="T2" s="109"/>
    </row>
    <row r="3" spans="1:22" ht="21" customHeight="1" x14ac:dyDescent="0.45">
      <c r="A3" s="112" t="s">
        <v>36</v>
      </c>
      <c r="B3" s="112"/>
      <c r="C3" s="112"/>
      <c r="D3" s="112"/>
      <c r="E3" s="112"/>
      <c r="F3" s="112"/>
      <c r="G3" s="112"/>
      <c r="H3" s="112"/>
      <c r="I3" s="112"/>
      <c r="J3" s="112"/>
      <c r="K3" s="112"/>
      <c r="L3" s="112"/>
      <c r="M3" s="112"/>
      <c r="N3" s="112"/>
      <c r="O3" s="112"/>
      <c r="P3" s="112"/>
      <c r="Q3" s="112"/>
      <c r="R3" s="112"/>
      <c r="S3" s="112"/>
      <c r="T3" s="112"/>
    </row>
    <row r="4" spans="1:22" ht="7.5" customHeight="1" thickBot="1" x14ac:dyDescent="0.45">
      <c r="A4" s="110"/>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14"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5"/>
      <c r="D6" s="103"/>
      <c r="E6" s="50"/>
      <c r="F6" s="103"/>
      <c r="G6" s="103"/>
      <c r="H6" s="103"/>
      <c r="I6" s="49" t="s">
        <v>11</v>
      </c>
      <c r="J6" s="49" t="s">
        <v>12</v>
      </c>
      <c r="K6" s="49" t="s">
        <v>13</v>
      </c>
      <c r="L6" s="49" t="s">
        <v>14</v>
      </c>
      <c r="M6" s="103"/>
      <c r="N6" s="103"/>
      <c r="O6" s="103"/>
      <c r="P6" s="103"/>
      <c r="Q6" s="103"/>
      <c r="R6" s="91"/>
      <c r="S6" s="92"/>
      <c r="T6" s="92"/>
    </row>
    <row r="7" spans="1:22" x14ac:dyDescent="0.3">
      <c r="A7" s="6" t="s">
        <v>46</v>
      </c>
      <c r="B7" s="7"/>
      <c r="C7" s="63">
        <f>C8+C16+C20+C30+C37+C39+C44</f>
        <v>86600</v>
      </c>
      <c r="D7" s="8">
        <f>D8+D16+D20+D30+D37+D39+D44</f>
        <v>0</v>
      </c>
      <c r="E7" s="8">
        <f>E8+E16+E20+E30+E37+E39+E44</f>
        <v>0</v>
      </c>
      <c r="F7" s="8">
        <f>F8+F16+F20+F30+F37+F39+F44</f>
        <v>0</v>
      </c>
      <c r="G7" s="1" t="s">
        <v>44</v>
      </c>
      <c r="H7" s="1" t="s">
        <v>44</v>
      </c>
      <c r="I7" s="1" t="s">
        <v>44</v>
      </c>
      <c r="J7" s="1" t="s">
        <v>44</v>
      </c>
      <c r="K7" s="1" t="s">
        <v>44</v>
      </c>
      <c r="L7" s="1" t="s">
        <v>44</v>
      </c>
      <c r="M7" s="1" t="s">
        <v>44</v>
      </c>
      <c r="N7" s="1" t="s">
        <v>44</v>
      </c>
      <c r="O7" s="1" t="s">
        <v>44</v>
      </c>
      <c r="P7" s="1" t="s">
        <v>44</v>
      </c>
      <c r="Q7" s="1" t="s">
        <v>44</v>
      </c>
      <c r="R7" s="1"/>
      <c r="S7" s="1"/>
      <c r="T7" s="1"/>
    </row>
    <row r="8" spans="1:22" x14ac:dyDescent="0.3">
      <c r="A8" s="9" t="s">
        <v>47</v>
      </c>
      <c r="B8" s="10"/>
      <c r="C8" s="64">
        <f>SUM(C9:C15)</f>
        <v>86600</v>
      </c>
      <c r="D8" s="11">
        <f t="shared" ref="D8:F8" si="0">SUM(D9:D15)</f>
        <v>0</v>
      </c>
      <c r="E8" s="11">
        <f t="shared" si="0"/>
        <v>0</v>
      </c>
      <c r="F8" s="11">
        <f t="shared" si="0"/>
        <v>0</v>
      </c>
      <c r="G8" s="1" t="s">
        <v>44</v>
      </c>
      <c r="H8" s="1" t="s">
        <v>44</v>
      </c>
      <c r="I8" s="1" t="s">
        <v>44</v>
      </c>
      <c r="J8" s="1" t="s">
        <v>44</v>
      </c>
      <c r="K8" s="1" t="s">
        <v>44</v>
      </c>
      <c r="L8" s="1" t="s">
        <v>44</v>
      </c>
      <c r="M8" s="1" t="s">
        <v>44</v>
      </c>
      <c r="N8" s="1" t="s">
        <v>44</v>
      </c>
      <c r="O8" s="1" t="s">
        <v>44</v>
      </c>
      <c r="P8" s="1" t="s">
        <v>44</v>
      </c>
      <c r="Q8" s="1" t="s">
        <v>44</v>
      </c>
      <c r="R8" s="1"/>
      <c r="S8" s="1"/>
      <c r="T8" s="1"/>
      <c r="V8" s="53">
        <f>1741242.81-C7</f>
        <v>1654642.81</v>
      </c>
    </row>
    <row r="9" spans="1:22" x14ac:dyDescent="0.3">
      <c r="A9" s="12" t="s">
        <v>48</v>
      </c>
      <c r="B9" s="13"/>
      <c r="C9" s="62">
        <v>0</v>
      </c>
      <c r="D9" s="14">
        <v>0</v>
      </c>
      <c r="E9" s="14">
        <v>0</v>
      </c>
      <c r="F9" s="14">
        <v>0</v>
      </c>
      <c r="G9" s="1" t="s">
        <v>32</v>
      </c>
      <c r="H9" s="1" t="s">
        <v>17</v>
      </c>
      <c r="I9" s="1">
        <v>20</v>
      </c>
      <c r="J9" s="1">
        <v>25</v>
      </c>
      <c r="K9" s="1">
        <v>30</v>
      </c>
      <c r="L9" s="1">
        <v>25</v>
      </c>
      <c r="M9" s="3">
        <v>45778</v>
      </c>
      <c r="N9" s="1" t="s">
        <v>33</v>
      </c>
      <c r="O9" s="1" t="s">
        <v>34</v>
      </c>
      <c r="P9" s="1" t="s">
        <v>34</v>
      </c>
      <c r="Q9" s="4" t="s">
        <v>35</v>
      </c>
      <c r="R9" s="4"/>
      <c r="S9" s="4"/>
      <c r="T9" s="4"/>
    </row>
    <row r="10" spans="1:22" x14ac:dyDescent="0.3">
      <c r="A10" s="12" t="s">
        <v>49</v>
      </c>
      <c r="B10" s="13"/>
      <c r="C10" s="62">
        <v>0</v>
      </c>
      <c r="D10" s="14">
        <v>0</v>
      </c>
      <c r="E10" s="14">
        <v>0</v>
      </c>
      <c r="F10" s="14">
        <v>0</v>
      </c>
      <c r="G10" s="1" t="s">
        <v>32</v>
      </c>
      <c r="H10" s="1" t="s">
        <v>17</v>
      </c>
      <c r="I10" s="1">
        <v>20</v>
      </c>
      <c r="J10" s="1">
        <v>25</v>
      </c>
      <c r="K10" s="1">
        <v>30</v>
      </c>
      <c r="L10" s="1">
        <v>25</v>
      </c>
      <c r="M10" s="3">
        <v>45731</v>
      </c>
      <c r="N10" s="1" t="s">
        <v>33</v>
      </c>
      <c r="O10" s="1" t="s">
        <v>34</v>
      </c>
      <c r="P10" s="1" t="s">
        <v>34</v>
      </c>
      <c r="Q10" s="4" t="s">
        <v>35</v>
      </c>
      <c r="R10" s="4"/>
      <c r="S10" s="4"/>
      <c r="T10" s="4"/>
    </row>
    <row r="11" spans="1:22" x14ac:dyDescent="0.3">
      <c r="A11" s="12" t="s">
        <v>50</v>
      </c>
      <c r="B11" s="13"/>
      <c r="C11" s="62">
        <v>26600</v>
      </c>
      <c r="D11" s="14">
        <v>0</v>
      </c>
      <c r="E11" s="14">
        <v>0</v>
      </c>
      <c r="F11" s="14">
        <v>0</v>
      </c>
      <c r="G11" s="1" t="s">
        <v>32</v>
      </c>
      <c r="H11" s="1" t="s">
        <v>17</v>
      </c>
      <c r="I11" s="1">
        <v>20</v>
      </c>
      <c r="J11" s="1">
        <v>25</v>
      </c>
      <c r="K11" s="1">
        <v>30</v>
      </c>
      <c r="L11" s="1">
        <v>25</v>
      </c>
      <c r="M11" s="3">
        <v>45658</v>
      </c>
      <c r="N11" s="1" t="s">
        <v>33</v>
      </c>
      <c r="O11" s="1" t="s">
        <v>34</v>
      </c>
      <c r="P11" s="1" t="s">
        <v>34</v>
      </c>
      <c r="Q11" s="4" t="s">
        <v>35</v>
      </c>
      <c r="R11" s="4"/>
      <c r="S11" s="4"/>
      <c r="T11" s="4"/>
    </row>
    <row r="12" spans="1:22" x14ac:dyDescent="0.3">
      <c r="A12" s="12" t="s">
        <v>51</v>
      </c>
      <c r="B12" s="13"/>
      <c r="C12" s="62">
        <v>0</v>
      </c>
      <c r="D12" s="14">
        <v>0</v>
      </c>
      <c r="E12" s="14">
        <v>0</v>
      </c>
      <c r="F12" s="14">
        <v>0</v>
      </c>
      <c r="G12" s="1" t="s">
        <v>32</v>
      </c>
      <c r="H12" s="1" t="s">
        <v>17</v>
      </c>
      <c r="I12" s="1">
        <v>20</v>
      </c>
      <c r="J12" s="1">
        <v>25</v>
      </c>
      <c r="K12" s="1">
        <v>30</v>
      </c>
      <c r="L12" s="1">
        <v>25</v>
      </c>
      <c r="M12" s="3">
        <v>45689</v>
      </c>
      <c r="N12" s="1" t="s">
        <v>33</v>
      </c>
      <c r="O12" s="1" t="s">
        <v>34</v>
      </c>
      <c r="P12" s="1" t="s">
        <v>34</v>
      </c>
      <c r="Q12" s="4" t="s">
        <v>35</v>
      </c>
      <c r="R12" s="4"/>
      <c r="S12" s="4"/>
      <c r="T12" s="4"/>
    </row>
    <row r="13" spans="1:22" x14ac:dyDescent="0.3">
      <c r="A13" s="12" t="s">
        <v>52</v>
      </c>
      <c r="B13" s="13"/>
      <c r="C13" s="62">
        <v>0</v>
      </c>
      <c r="D13" s="14">
        <v>0</v>
      </c>
      <c r="E13" s="14">
        <v>0</v>
      </c>
      <c r="F13" s="14">
        <v>0</v>
      </c>
      <c r="G13" s="1" t="s">
        <v>32</v>
      </c>
      <c r="H13" s="1" t="s">
        <v>17</v>
      </c>
      <c r="I13" s="1">
        <v>20</v>
      </c>
      <c r="J13" s="1">
        <v>25</v>
      </c>
      <c r="K13" s="1">
        <v>30</v>
      </c>
      <c r="L13" s="1">
        <v>25</v>
      </c>
      <c r="M13" s="3">
        <v>45791</v>
      </c>
      <c r="N13" s="1" t="s">
        <v>33</v>
      </c>
      <c r="O13" s="1" t="s">
        <v>34</v>
      </c>
      <c r="P13" s="1" t="s">
        <v>34</v>
      </c>
      <c r="Q13" s="4" t="s">
        <v>35</v>
      </c>
      <c r="R13" s="4"/>
      <c r="S13" s="4"/>
      <c r="T13" s="4"/>
    </row>
    <row r="14" spans="1:22" x14ac:dyDescent="0.3">
      <c r="A14" s="12" t="s">
        <v>53</v>
      </c>
      <c r="B14" s="13"/>
      <c r="C14" s="62">
        <v>60000</v>
      </c>
      <c r="D14" s="14">
        <v>0</v>
      </c>
      <c r="E14" s="14">
        <v>0</v>
      </c>
      <c r="F14" s="14">
        <v>0</v>
      </c>
      <c r="G14" s="1" t="s">
        <v>32</v>
      </c>
      <c r="H14" s="1" t="s">
        <v>17</v>
      </c>
      <c r="I14" s="1">
        <v>20</v>
      </c>
      <c r="J14" s="1">
        <v>25</v>
      </c>
      <c r="K14" s="1">
        <v>30</v>
      </c>
      <c r="L14" s="1">
        <v>25</v>
      </c>
      <c r="M14" s="3">
        <v>45792</v>
      </c>
      <c r="N14" s="1" t="s">
        <v>33</v>
      </c>
      <c r="O14" s="1" t="s">
        <v>34</v>
      </c>
      <c r="P14" s="1" t="s">
        <v>34</v>
      </c>
      <c r="Q14" s="4" t="s">
        <v>35</v>
      </c>
      <c r="R14" s="4"/>
      <c r="S14" s="4"/>
      <c r="T14" s="4"/>
    </row>
    <row r="15" spans="1:22" x14ac:dyDescent="0.3">
      <c r="A15" s="12" t="s">
        <v>141</v>
      </c>
      <c r="B15" s="13"/>
      <c r="C15" s="62">
        <v>0</v>
      </c>
      <c r="D15" s="14">
        <v>0</v>
      </c>
      <c r="E15" s="14">
        <v>0</v>
      </c>
      <c r="F15" s="14">
        <v>0</v>
      </c>
      <c r="G15" s="1" t="s">
        <v>32</v>
      </c>
      <c r="H15" s="1" t="s">
        <v>17</v>
      </c>
      <c r="I15" s="1">
        <v>20</v>
      </c>
      <c r="J15" s="1">
        <v>25</v>
      </c>
      <c r="K15" s="1">
        <v>30</v>
      </c>
      <c r="L15" s="1">
        <v>25</v>
      </c>
      <c r="M15" s="3">
        <v>45792</v>
      </c>
      <c r="N15" s="1" t="s">
        <v>33</v>
      </c>
      <c r="O15" s="1" t="s">
        <v>34</v>
      </c>
      <c r="P15" s="1" t="s">
        <v>34</v>
      </c>
      <c r="Q15" s="4" t="s">
        <v>35</v>
      </c>
      <c r="R15" s="4"/>
      <c r="S15" s="4"/>
      <c r="T15" s="4"/>
    </row>
    <row r="16" spans="1:22" x14ac:dyDescent="0.3">
      <c r="A16" s="9" t="s">
        <v>54</v>
      </c>
      <c r="B16" s="10"/>
      <c r="C16" s="64">
        <v>0</v>
      </c>
      <c r="D16" s="64">
        <f t="shared" ref="D16:F16" si="1">SUM(D17:D19)</f>
        <v>0</v>
      </c>
      <c r="E16" s="64">
        <f t="shared" si="1"/>
        <v>0</v>
      </c>
      <c r="F16" s="64">
        <f t="shared" si="1"/>
        <v>0</v>
      </c>
      <c r="G16" s="1" t="s">
        <v>44</v>
      </c>
      <c r="H16" s="1" t="s">
        <v>44</v>
      </c>
      <c r="I16" s="1" t="s">
        <v>44</v>
      </c>
      <c r="J16" s="1" t="s">
        <v>44</v>
      </c>
      <c r="K16" s="1" t="s">
        <v>44</v>
      </c>
      <c r="L16" s="1" t="s">
        <v>44</v>
      </c>
      <c r="M16" s="1" t="s">
        <v>44</v>
      </c>
      <c r="N16" s="1" t="s">
        <v>44</v>
      </c>
      <c r="O16" s="1" t="s">
        <v>44</v>
      </c>
      <c r="P16" s="1" t="s">
        <v>44</v>
      </c>
      <c r="Q16" s="1" t="s">
        <v>44</v>
      </c>
      <c r="R16" s="1"/>
      <c r="S16" s="1"/>
      <c r="T16" s="1"/>
    </row>
    <row r="17" spans="1:20" x14ac:dyDescent="0.3">
      <c r="A17" s="12" t="s">
        <v>55</v>
      </c>
      <c r="B17" s="13"/>
      <c r="C17" s="62">
        <v>0</v>
      </c>
      <c r="D17" s="14">
        <v>0</v>
      </c>
      <c r="E17" s="14">
        <v>0</v>
      </c>
      <c r="F17" s="14">
        <v>0</v>
      </c>
      <c r="G17" s="1" t="s">
        <v>32</v>
      </c>
      <c r="H17" s="1" t="s">
        <v>17</v>
      </c>
      <c r="I17" s="1">
        <v>20</v>
      </c>
      <c r="J17" s="1">
        <v>25</v>
      </c>
      <c r="K17" s="1">
        <v>30</v>
      </c>
      <c r="L17" s="1">
        <v>25</v>
      </c>
      <c r="M17" s="3">
        <v>45762</v>
      </c>
      <c r="N17" s="1" t="s">
        <v>33</v>
      </c>
      <c r="O17" s="1" t="s">
        <v>34</v>
      </c>
      <c r="P17" s="1" t="s">
        <v>34</v>
      </c>
      <c r="Q17" s="4" t="s">
        <v>35</v>
      </c>
      <c r="R17" s="4"/>
      <c r="S17" s="4"/>
      <c r="T17" s="4"/>
    </row>
    <row r="18" spans="1:20" x14ac:dyDescent="0.3">
      <c r="A18" s="12" t="s">
        <v>172</v>
      </c>
      <c r="B18" s="13"/>
      <c r="C18" s="62">
        <v>0</v>
      </c>
      <c r="D18" s="14">
        <v>0</v>
      </c>
      <c r="E18" s="14">
        <v>0</v>
      </c>
      <c r="F18" s="14">
        <v>0</v>
      </c>
      <c r="G18" s="1" t="s">
        <v>32</v>
      </c>
      <c r="H18" s="1" t="s">
        <v>17</v>
      </c>
      <c r="I18" s="1">
        <v>20</v>
      </c>
      <c r="J18" s="1">
        <v>25</v>
      </c>
      <c r="K18" s="1">
        <v>30</v>
      </c>
      <c r="L18" s="1">
        <v>25</v>
      </c>
      <c r="M18" s="3">
        <v>45762</v>
      </c>
      <c r="N18" s="1" t="s">
        <v>33</v>
      </c>
      <c r="O18" s="1" t="s">
        <v>34</v>
      </c>
      <c r="P18" s="1" t="s">
        <v>34</v>
      </c>
      <c r="Q18" s="4" t="s">
        <v>35</v>
      </c>
      <c r="R18" s="4"/>
      <c r="S18" s="4"/>
      <c r="T18" s="4"/>
    </row>
    <row r="19" spans="1:20" x14ac:dyDescent="0.3">
      <c r="A19" s="12" t="s">
        <v>173</v>
      </c>
      <c r="B19" s="13"/>
      <c r="C19" s="62">
        <v>0</v>
      </c>
      <c r="D19" s="14">
        <v>0</v>
      </c>
      <c r="E19" s="14">
        <v>0</v>
      </c>
      <c r="F19" s="14">
        <v>0</v>
      </c>
      <c r="G19" s="1"/>
      <c r="H19" s="1"/>
      <c r="I19" s="1"/>
      <c r="J19" s="1"/>
      <c r="K19" s="1"/>
      <c r="L19" s="1"/>
      <c r="M19" s="3"/>
      <c r="N19" s="1"/>
      <c r="O19" s="1"/>
      <c r="P19" s="1"/>
      <c r="Q19" s="4"/>
      <c r="R19" s="4"/>
      <c r="S19" s="4"/>
      <c r="T19" s="4"/>
    </row>
    <row r="20" spans="1:20" x14ac:dyDescent="0.3">
      <c r="A20" s="9" t="s">
        <v>56</v>
      </c>
      <c r="B20" s="10"/>
      <c r="C20" s="64">
        <f>SUM(C21:C29)</f>
        <v>0</v>
      </c>
      <c r="D20" s="11">
        <f t="shared" ref="D20:F20" si="2">SUM(D21:D29)</f>
        <v>0</v>
      </c>
      <c r="E20" s="11">
        <f t="shared" si="2"/>
        <v>0</v>
      </c>
      <c r="F20" s="11">
        <f t="shared" si="2"/>
        <v>0</v>
      </c>
      <c r="G20" s="1" t="s">
        <v>44</v>
      </c>
      <c r="H20" s="1" t="s">
        <v>44</v>
      </c>
      <c r="I20" s="1" t="s">
        <v>44</v>
      </c>
      <c r="J20" s="1" t="s">
        <v>44</v>
      </c>
      <c r="K20" s="1" t="s">
        <v>44</v>
      </c>
      <c r="L20" s="1" t="s">
        <v>44</v>
      </c>
      <c r="M20" s="1" t="s">
        <v>44</v>
      </c>
      <c r="N20" s="1" t="s">
        <v>44</v>
      </c>
      <c r="O20" s="1" t="s">
        <v>44</v>
      </c>
      <c r="P20" s="1" t="s">
        <v>44</v>
      </c>
      <c r="Q20" s="1" t="s">
        <v>44</v>
      </c>
      <c r="R20" s="1"/>
      <c r="S20" s="1"/>
      <c r="T20" s="1"/>
    </row>
    <row r="21" spans="1:20" hidden="1" x14ac:dyDescent="0.3">
      <c r="A21" s="12" t="s">
        <v>156</v>
      </c>
      <c r="B21" s="51"/>
      <c r="C21" s="62">
        <v>0</v>
      </c>
      <c r="D21" s="14">
        <v>0</v>
      </c>
      <c r="E21" s="14">
        <v>0</v>
      </c>
      <c r="F21" s="14">
        <v>0</v>
      </c>
      <c r="G21" s="1" t="s">
        <v>32</v>
      </c>
      <c r="H21" s="1" t="s">
        <v>17</v>
      </c>
      <c r="I21" s="1">
        <v>20</v>
      </c>
      <c r="J21" s="1">
        <v>25</v>
      </c>
      <c r="K21" s="1">
        <v>30</v>
      </c>
      <c r="L21" s="1">
        <v>25</v>
      </c>
      <c r="M21" s="3">
        <v>45731</v>
      </c>
      <c r="N21" s="1" t="s">
        <v>33</v>
      </c>
      <c r="O21" s="1" t="s">
        <v>34</v>
      </c>
      <c r="P21" s="1" t="s">
        <v>34</v>
      </c>
      <c r="Q21" s="4" t="s">
        <v>35</v>
      </c>
      <c r="R21" s="1"/>
      <c r="S21" s="1"/>
      <c r="T21" s="1"/>
    </row>
    <row r="22" spans="1:20" hidden="1" x14ac:dyDescent="0.3">
      <c r="A22" s="12" t="s">
        <v>170</v>
      </c>
      <c r="B22" s="51"/>
      <c r="C22" s="62">
        <v>0</v>
      </c>
      <c r="D22" s="14">
        <v>0</v>
      </c>
      <c r="E22" s="14">
        <v>0</v>
      </c>
      <c r="F22" s="14">
        <v>0</v>
      </c>
      <c r="G22" s="1"/>
      <c r="H22" s="1"/>
      <c r="I22" s="1"/>
      <c r="J22" s="1"/>
      <c r="K22" s="1"/>
      <c r="L22" s="1"/>
      <c r="M22" s="3"/>
      <c r="N22" s="1"/>
      <c r="O22" s="1"/>
      <c r="P22" s="1"/>
      <c r="Q22" s="4"/>
      <c r="R22" s="1"/>
      <c r="S22" s="1"/>
      <c r="T22" s="1"/>
    </row>
    <row r="23" spans="1:20" hidden="1" x14ac:dyDescent="0.3">
      <c r="A23" s="12" t="s">
        <v>138</v>
      </c>
      <c r="B23" s="13"/>
      <c r="C23" s="62">
        <v>0</v>
      </c>
      <c r="D23" s="14">
        <v>0</v>
      </c>
      <c r="E23" s="14">
        <v>0</v>
      </c>
      <c r="F23" s="14">
        <v>0</v>
      </c>
      <c r="G23" s="1" t="s">
        <v>32</v>
      </c>
      <c r="H23" s="1" t="s">
        <v>17</v>
      </c>
      <c r="I23" s="1">
        <v>20</v>
      </c>
      <c r="J23" s="1">
        <v>25</v>
      </c>
      <c r="K23" s="1">
        <v>30</v>
      </c>
      <c r="L23" s="1">
        <v>25</v>
      </c>
      <c r="M23" s="3">
        <v>45731</v>
      </c>
      <c r="N23" s="1" t="s">
        <v>33</v>
      </c>
      <c r="O23" s="1" t="s">
        <v>34</v>
      </c>
      <c r="P23" s="1" t="s">
        <v>34</v>
      </c>
      <c r="Q23" s="4" t="s">
        <v>35</v>
      </c>
      <c r="R23" s="4"/>
      <c r="S23" s="4"/>
      <c r="T23" s="4"/>
    </row>
    <row r="24" spans="1:20" hidden="1" x14ac:dyDescent="0.3">
      <c r="A24" s="12" t="s">
        <v>139</v>
      </c>
      <c r="B24" s="13"/>
      <c r="C24" s="62">
        <v>0</v>
      </c>
      <c r="D24" s="14">
        <v>0</v>
      </c>
      <c r="E24" s="14">
        <v>0</v>
      </c>
      <c r="F24" s="14">
        <v>0</v>
      </c>
      <c r="G24" s="1" t="s">
        <v>32</v>
      </c>
      <c r="H24" s="1" t="s">
        <v>17</v>
      </c>
      <c r="I24" s="1">
        <v>20</v>
      </c>
      <c r="J24" s="1">
        <v>25</v>
      </c>
      <c r="K24" s="1">
        <v>30</v>
      </c>
      <c r="L24" s="1">
        <v>25</v>
      </c>
      <c r="M24" s="3">
        <v>45717</v>
      </c>
      <c r="N24" s="1" t="s">
        <v>33</v>
      </c>
      <c r="O24" s="1" t="s">
        <v>34</v>
      </c>
      <c r="P24" s="1" t="s">
        <v>34</v>
      </c>
      <c r="Q24" s="4" t="s">
        <v>35</v>
      </c>
      <c r="R24" s="4"/>
      <c r="S24" s="4"/>
      <c r="T24" s="4"/>
    </row>
    <row r="25" spans="1:20" hidden="1" x14ac:dyDescent="0.3">
      <c r="A25" s="12" t="s">
        <v>157</v>
      </c>
      <c r="B25" s="13"/>
      <c r="C25" s="62">
        <v>0</v>
      </c>
      <c r="D25" s="14">
        <v>0</v>
      </c>
      <c r="E25" s="14">
        <v>0</v>
      </c>
      <c r="F25" s="14">
        <v>0</v>
      </c>
      <c r="G25" s="1" t="s">
        <v>32</v>
      </c>
      <c r="H25" s="1" t="s">
        <v>17</v>
      </c>
      <c r="I25" s="1">
        <v>20</v>
      </c>
      <c r="J25" s="1">
        <v>25</v>
      </c>
      <c r="K25" s="1">
        <v>30</v>
      </c>
      <c r="L25" s="1">
        <v>25</v>
      </c>
      <c r="M25" s="3">
        <v>45731</v>
      </c>
      <c r="N25" s="1" t="s">
        <v>33</v>
      </c>
      <c r="O25" s="1" t="s">
        <v>34</v>
      </c>
      <c r="P25" s="1" t="s">
        <v>34</v>
      </c>
      <c r="Q25" s="4" t="s">
        <v>35</v>
      </c>
      <c r="R25" s="4"/>
      <c r="S25" s="4"/>
      <c r="T25" s="4"/>
    </row>
    <row r="26" spans="1:20" x14ac:dyDescent="0.3">
      <c r="A26" s="12" t="s">
        <v>57</v>
      </c>
      <c r="B26" s="13"/>
      <c r="C26" s="62">
        <v>0</v>
      </c>
      <c r="D26" s="14">
        <v>0</v>
      </c>
      <c r="E26" s="14">
        <v>0</v>
      </c>
      <c r="F26" s="14">
        <v>0</v>
      </c>
      <c r="G26" s="1" t="s">
        <v>32</v>
      </c>
      <c r="H26" s="1" t="s">
        <v>17</v>
      </c>
      <c r="I26" s="1">
        <v>20</v>
      </c>
      <c r="J26" s="1">
        <v>25</v>
      </c>
      <c r="K26" s="1">
        <v>30</v>
      </c>
      <c r="L26" s="1">
        <v>25</v>
      </c>
      <c r="M26" s="3">
        <v>45731</v>
      </c>
      <c r="N26" s="1" t="s">
        <v>33</v>
      </c>
      <c r="O26" s="1" t="s">
        <v>34</v>
      </c>
      <c r="P26" s="1" t="s">
        <v>34</v>
      </c>
      <c r="Q26" s="4" t="s">
        <v>35</v>
      </c>
      <c r="R26" s="4"/>
      <c r="S26" s="4"/>
      <c r="T26" s="4"/>
    </row>
    <row r="27" spans="1:20" x14ac:dyDescent="0.3">
      <c r="A27" s="12" t="s">
        <v>58</v>
      </c>
      <c r="B27" s="13"/>
      <c r="C27" s="62">
        <v>0</v>
      </c>
      <c r="D27" s="14">
        <v>0</v>
      </c>
      <c r="E27" s="14">
        <v>0</v>
      </c>
      <c r="F27" s="14">
        <v>0</v>
      </c>
      <c r="G27" s="1" t="s">
        <v>32</v>
      </c>
      <c r="H27" s="1" t="s">
        <v>17</v>
      </c>
      <c r="I27" s="1">
        <v>20</v>
      </c>
      <c r="J27" s="1">
        <v>25</v>
      </c>
      <c r="K27" s="1">
        <v>30</v>
      </c>
      <c r="L27" s="1">
        <v>25</v>
      </c>
      <c r="M27" s="3">
        <v>45717</v>
      </c>
      <c r="N27" s="1" t="s">
        <v>33</v>
      </c>
      <c r="O27" s="1" t="s">
        <v>34</v>
      </c>
      <c r="P27" s="1" t="s">
        <v>34</v>
      </c>
      <c r="Q27" s="4" t="s">
        <v>35</v>
      </c>
      <c r="R27" s="4"/>
      <c r="S27" s="4"/>
      <c r="T27" s="4"/>
    </row>
    <row r="28" spans="1:20" x14ac:dyDescent="0.3">
      <c r="A28" s="12" t="s">
        <v>59</v>
      </c>
      <c r="B28" s="13"/>
      <c r="C28" s="62">
        <v>0</v>
      </c>
      <c r="D28" s="14">
        <v>0</v>
      </c>
      <c r="E28" s="14">
        <v>0</v>
      </c>
      <c r="F28" s="14">
        <v>0</v>
      </c>
      <c r="G28" s="1" t="s">
        <v>32</v>
      </c>
      <c r="H28" s="1" t="s">
        <v>17</v>
      </c>
      <c r="I28" s="1">
        <v>20</v>
      </c>
      <c r="J28" s="1">
        <v>25</v>
      </c>
      <c r="K28" s="1">
        <v>30</v>
      </c>
      <c r="L28" s="1">
        <v>25</v>
      </c>
      <c r="M28" s="3">
        <v>45658</v>
      </c>
      <c r="N28" s="1" t="s">
        <v>33</v>
      </c>
      <c r="O28" s="1" t="s">
        <v>34</v>
      </c>
      <c r="P28" s="1" t="s">
        <v>34</v>
      </c>
      <c r="Q28" s="4" t="s">
        <v>35</v>
      </c>
      <c r="R28" s="4"/>
      <c r="S28" s="4"/>
      <c r="T28" s="4"/>
    </row>
    <row r="29" spans="1:20" x14ac:dyDescent="0.3">
      <c r="A29" s="12" t="s">
        <v>60</v>
      </c>
      <c r="B29" s="13"/>
      <c r="C29" s="62">
        <v>0</v>
      </c>
      <c r="D29" s="14">
        <v>0</v>
      </c>
      <c r="E29" s="14">
        <v>0</v>
      </c>
      <c r="F29" s="14">
        <v>0</v>
      </c>
      <c r="G29" s="1" t="s">
        <v>32</v>
      </c>
      <c r="H29" s="1" t="s">
        <v>17</v>
      </c>
      <c r="I29" s="1">
        <v>20</v>
      </c>
      <c r="J29" s="1">
        <v>25</v>
      </c>
      <c r="K29" s="1">
        <v>30</v>
      </c>
      <c r="L29" s="1">
        <v>25</v>
      </c>
      <c r="M29" s="3">
        <v>45689</v>
      </c>
      <c r="N29" s="1" t="s">
        <v>33</v>
      </c>
      <c r="O29" s="1" t="s">
        <v>34</v>
      </c>
      <c r="P29" s="1" t="s">
        <v>34</v>
      </c>
      <c r="Q29" s="4" t="s">
        <v>35</v>
      </c>
      <c r="R29" s="4"/>
      <c r="S29" s="4"/>
      <c r="T29" s="4"/>
    </row>
    <row r="30" spans="1:20" x14ac:dyDescent="0.3">
      <c r="A30" s="9" t="s">
        <v>61</v>
      </c>
      <c r="B30" s="10"/>
      <c r="C30" s="64">
        <f>SUM(C31:C36)</f>
        <v>0</v>
      </c>
      <c r="D30" s="11">
        <f>SUM(D31:D36)</f>
        <v>0</v>
      </c>
      <c r="E30" s="11">
        <f>SUM(E31:E36)</f>
        <v>0</v>
      </c>
      <c r="F30" s="11">
        <f>SUM(F31:F36)</f>
        <v>0</v>
      </c>
      <c r="G30" s="1" t="s">
        <v>44</v>
      </c>
      <c r="H30" s="1" t="s">
        <v>44</v>
      </c>
      <c r="I30" s="1" t="s">
        <v>44</v>
      </c>
      <c r="J30" s="1" t="s">
        <v>44</v>
      </c>
      <c r="K30" s="1" t="s">
        <v>44</v>
      </c>
      <c r="L30" s="1" t="s">
        <v>44</v>
      </c>
      <c r="M30" s="1" t="s">
        <v>44</v>
      </c>
      <c r="N30" s="1" t="s">
        <v>44</v>
      </c>
      <c r="O30" s="1" t="s">
        <v>44</v>
      </c>
      <c r="P30" s="1" t="s">
        <v>44</v>
      </c>
      <c r="Q30" s="1" t="s">
        <v>44</v>
      </c>
      <c r="R30" s="1"/>
      <c r="S30" s="1"/>
      <c r="T30" s="1"/>
    </row>
    <row r="31" spans="1:20" x14ac:dyDescent="0.3">
      <c r="A31" s="12" t="s">
        <v>62</v>
      </c>
      <c r="B31" s="13"/>
      <c r="C31" s="62">
        <v>0</v>
      </c>
      <c r="D31" s="14">
        <v>0</v>
      </c>
      <c r="E31" s="14">
        <v>0</v>
      </c>
      <c r="F31" s="14">
        <v>0</v>
      </c>
      <c r="G31" s="1" t="s">
        <v>32</v>
      </c>
      <c r="H31" s="1" t="s">
        <v>17</v>
      </c>
      <c r="I31" s="1">
        <v>20</v>
      </c>
      <c r="J31" s="1">
        <v>25</v>
      </c>
      <c r="K31" s="1">
        <v>30</v>
      </c>
      <c r="L31" s="1">
        <v>25</v>
      </c>
      <c r="M31" s="3">
        <v>45893</v>
      </c>
      <c r="N31" s="1" t="s">
        <v>33</v>
      </c>
      <c r="O31" s="1" t="s">
        <v>34</v>
      </c>
      <c r="P31" s="1" t="s">
        <v>34</v>
      </c>
      <c r="Q31" s="4" t="s">
        <v>35</v>
      </c>
      <c r="R31" s="4"/>
      <c r="S31" s="4"/>
      <c r="T31" s="4"/>
    </row>
    <row r="32" spans="1:20" x14ac:dyDescent="0.3">
      <c r="A32" s="12" t="s">
        <v>63</v>
      </c>
      <c r="B32" s="13"/>
      <c r="C32" s="62">
        <v>0</v>
      </c>
      <c r="D32" s="14">
        <v>0</v>
      </c>
      <c r="E32" s="14">
        <v>0</v>
      </c>
      <c r="F32" s="14">
        <v>0</v>
      </c>
      <c r="G32" s="1" t="s">
        <v>32</v>
      </c>
      <c r="H32" s="1" t="s">
        <v>17</v>
      </c>
      <c r="I32" s="1">
        <v>20</v>
      </c>
      <c r="J32" s="1">
        <v>25</v>
      </c>
      <c r="K32" s="1">
        <v>30</v>
      </c>
      <c r="L32" s="1">
        <v>25</v>
      </c>
      <c r="M32" s="3">
        <v>45839</v>
      </c>
      <c r="N32" s="1" t="s">
        <v>33</v>
      </c>
      <c r="O32" s="1" t="s">
        <v>34</v>
      </c>
      <c r="P32" s="1" t="s">
        <v>34</v>
      </c>
      <c r="Q32" s="4" t="s">
        <v>35</v>
      </c>
      <c r="R32" s="4"/>
      <c r="S32" s="4"/>
      <c r="T32" s="4"/>
    </row>
    <row r="33" spans="1:22" hidden="1" x14ac:dyDescent="0.3">
      <c r="A33" s="12" t="s">
        <v>64</v>
      </c>
      <c r="B33" s="13"/>
      <c r="C33" s="62">
        <f>+'Ingresos Propios '!C33+Federal!C33</f>
        <v>0</v>
      </c>
      <c r="D33" s="14">
        <v>0</v>
      </c>
      <c r="E33" s="14">
        <v>0</v>
      </c>
      <c r="F33" s="14">
        <v>0</v>
      </c>
      <c r="G33" s="1" t="s">
        <v>32</v>
      </c>
      <c r="H33" s="1" t="s">
        <v>17</v>
      </c>
      <c r="I33" s="1">
        <v>20</v>
      </c>
      <c r="J33" s="1">
        <v>25</v>
      </c>
      <c r="K33" s="1">
        <v>30</v>
      </c>
      <c r="L33" s="1">
        <v>25</v>
      </c>
      <c r="M33" s="3">
        <v>45778</v>
      </c>
      <c r="N33" s="1" t="s">
        <v>33</v>
      </c>
      <c r="O33" s="1" t="s">
        <v>34</v>
      </c>
      <c r="P33" s="1" t="s">
        <v>34</v>
      </c>
      <c r="Q33" s="4" t="s">
        <v>35</v>
      </c>
      <c r="R33" s="4"/>
      <c r="S33" s="4"/>
      <c r="T33" s="4"/>
    </row>
    <row r="34" spans="1:22" hidden="1" x14ac:dyDescent="0.3">
      <c r="A34" s="12" t="s">
        <v>65</v>
      </c>
      <c r="B34" s="13"/>
      <c r="C34" s="62">
        <f>+'Ingresos Propios '!C34+Federal!C34</f>
        <v>0</v>
      </c>
      <c r="D34" s="14">
        <v>0</v>
      </c>
      <c r="E34" s="14">
        <v>0</v>
      </c>
      <c r="F34" s="14">
        <v>0</v>
      </c>
      <c r="G34" s="1" t="s">
        <v>32</v>
      </c>
      <c r="H34" s="1" t="s">
        <v>17</v>
      </c>
      <c r="I34" s="1">
        <v>20</v>
      </c>
      <c r="J34" s="1">
        <v>25</v>
      </c>
      <c r="K34" s="1">
        <v>30</v>
      </c>
      <c r="L34" s="1">
        <v>25</v>
      </c>
      <c r="M34" s="3">
        <v>45893</v>
      </c>
      <c r="N34" s="1" t="s">
        <v>33</v>
      </c>
      <c r="O34" s="1" t="s">
        <v>34</v>
      </c>
      <c r="P34" s="1" t="s">
        <v>34</v>
      </c>
      <c r="Q34" s="4" t="s">
        <v>35</v>
      </c>
      <c r="R34" s="4"/>
      <c r="S34" s="4"/>
      <c r="T34" s="4"/>
    </row>
    <row r="35" spans="1:22" x14ac:dyDescent="0.3">
      <c r="A35" s="12" t="s">
        <v>66</v>
      </c>
      <c r="B35" s="13"/>
      <c r="C35" s="62">
        <v>0</v>
      </c>
      <c r="D35" s="14">
        <v>0</v>
      </c>
      <c r="E35" s="14">
        <v>0</v>
      </c>
      <c r="F35" s="14">
        <v>0</v>
      </c>
      <c r="G35" s="1" t="s">
        <v>32</v>
      </c>
      <c r="H35" s="1" t="s">
        <v>17</v>
      </c>
      <c r="I35" s="1">
        <v>20</v>
      </c>
      <c r="J35" s="1">
        <v>25</v>
      </c>
      <c r="K35" s="1">
        <v>30</v>
      </c>
      <c r="L35" s="1">
        <v>25</v>
      </c>
      <c r="M35" s="3">
        <v>45893</v>
      </c>
      <c r="N35" s="1" t="s">
        <v>33</v>
      </c>
      <c r="O35" s="1" t="s">
        <v>34</v>
      </c>
      <c r="P35" s="1" t="s">
        <v>34</v>
      </c>
      <c r="Q35" s="4" t="s">
        <v>35</v>
      </c>
      <c r="R35" s="4"/>
      <c r="S35" s="4"/>
      <c r="T35" s="4"/>
    </row>
    <row r="36" spans="1:22" hidden="1" x14ac:dyDescent="0.3">
      <c r="A36" s="12" t="s">
        <v>140</v>
      </c>
      <c r="B36" s="13"/>
      <c r="C36" s="62">
        <v>0</v>
      </c>
      <c r="D36" s="14">
        <v>0</v>
      </c>
      <c r="E36" s="14">
        <v>0</v>
      </c>
      <c r="F36" s="14">
        <v>0</v>
      </c>
      <c r="G36" s="1" t="s">
        <v>32</v>
      </c>
      <c r="H36" s="1" t="s">
        <v>17</v>
      </c>
      <c r="I36" s="1">
        <v>20</v>
      </c>
      <c r="J36" s="1">
        <v>25</v>
      </c>
      <c r="K36" s="1">
        <v>30</v>
      </c>
      <c r="L36" s="1">
        <v>25</v>
      </c>
      <c r="M36" s="3">
        <v>45893</v>
      </c>
      <c r="N36" s="1" t="s">
        <v>33</v>
      </c>
      <c r="O36" s="1" t="s">
        <v>34</v>
      </c>
      <c r="P36" s="1" t="s">
        <v>34</v>
      </c>
      <c r="Q36" s="4" t="s">
        <v>35</v>
      </c>
      <c r="R36" s="4"/>
      <c r="S36" s="4"/>
      <c r="T36" s="4"/>
    </row>
    <row r="37" spans="1:22" x14ac:dyDescent="0.3">
      <c r="A37" s="9" t="s">
        <v>67</v>
      </c>
      <c r="B37" s="10"/>
      <c r="C37" s="64">
        <f>C38</f>
        <v>0</v>
      </c>
      <c r="D37" s="11">
        <f t="shared" ref="D37:F37" si="3">D38</f>
        <v>0</v>
      </c>
      <c r="E37" s="11">
        <f t="shared" si="3"/>
        <v>0</v>
      </c>
      <c r="F37" s="11">
        <f t="shared" si="3"/>
        <v>0</v>
      </c>
      <c r="G37" s="1" t="s">
        <v>44</v>
      </c>
      <c r="H37" s="1" t="s">
        <v>44</v>
      </c>
      <c r="I37" s="1" t="s">
        <v>44</v>
      </c>
      <c r="J37" s="1" t="s">
        <v>44</v>
      </c>
      <c r="K37" s="1" t="s">
        <v>44</v>
      </c>
      <c r="L37" s="1" t="s">
        <v>44</v>
      </c>
      <c r="M37" s="1" t="s">
        <v>44</v>
      </c>
      <c r="N37" s="1" t="s">
        <v>44</v>
      </c>
      <c r="O37" s="1" t="s">
        <v>44</v>
      </c>
      <c r="P37" s="1" t="s">
        <v>44</v>
      </c>
      <c r="Q37" s="1" t="s">
        <v>44</v>
      </c>
      <c r="R37" s="1"/>
      <c r="S37" s="1"/>
      <c r="T37" s="1"/>
      <c r="V37" s="53"/>
    </row>
    <row r="38" spans="1:22" x14ac:dyDescent="0.3">
      <c r="A38" s="12" t="s">
        <v>68</v>
      </c>
      <c r="B38" s="13"/>
      <c r="C38" s="62">
        <v>0</v>
      </c>
      <c r="D38" s="14">
        <v>0</v>
      </c>
      <c r="E38" s="14">
        <v>0</v>
      </c>
      <c r="F38" s="14">
        <v>0</v>
      </c>
      <c r="G38" s="1" t="s">
        <v>32</v>
      </c>
      <c r="H38" s="1" t="s">
        <v>17</v>
      </c>
      <c r="I38" s="1">
        <v>20</v>
      </c>
      <c r="J38" s="1">
        <v>25</v>
      </c>
      <c r="K38" s="1">
        <v>30</v>
      </c>
      <c r="L38" s="1">
        <v>25</v>
      </c>
      <c r="M38" s="3">
        <v>45731</v>
      </c>
      <c r="N38" s="1" t="s">
        <v>33</v>
      </c>
      <c r="O38" s="1" t="s">
        <v>34</v>
      </c>
      <c r="P38" s="1" t="s">
        <v>34</v>
      </c>
      <c r="Q38" s="4" t="s">
        <v>35</v>
      </c>
      <c r="R38" s="4"/>
      <c r="S38" s="4"/>
      <c r="T38" s="4"/>
    </row>
    <row r="39" spans="1:22" x14ac:dyDescent="0.3">
      <c r="A39" s="9" t="s">
        <v>69</v>
      </c>
      <c r="B39" s="10"/>
      <c r="C39" s="64">
        <f>SUM(C40:C43)</f>
        <v>0</v>
      </c>
      <c r="D39" s="11">
        <f t="shared" ref="D39:F39" si="4">SUM(D40:D43)</f>
        <v>0</v>
      </c>
      <c r="E39" s="11">
        <f t="shared" si="4"/>
        <v>0</v>
      </c>
      <c r="F39" s="11">
        <f t="shared" si="4"/>
        <v>0</v>
      </c>
      <c r="G39" s="1" t="s">
        <v>44</v>
      </c>
      <c r="H39" s="1" t="s">
        <v>44</v>
      </c>
      <c r="I39" s="1" t="s">
        <v>44</v>
      </c>
      <c r="J39" s="1" t="s">
        <v>44</v>
      </c>
      <c r="K39" s="1" t="s">
        <v>44</v>
      </c>
      <c r="L39" s="1" t="s">
        <v>44</v>
      </c>
      <c r="M39" s="1" t="s">
        <v>44</v>
      </c>
      <c r="N39" s="1" t="s">
        <v>44</v>
      </c>
      <c r="O39" s="1" t="s">
        <v>44</v>
      </c>
      <c r="P39" s="1" t="s">
        <v>44</v>
      </c>
      <c r="Q39" s="1" t="s">
        <v>44</v>
      </c>
      <c r="R39" s="1"/>
      <c r="S39" s="1"/>
      <c r="T39" s="1"/>
    </row>
    <row r="40" spans="1:22" x14ac:dyDescent="0.3">
      <c r="A40" s="12" t="s">
        <v>70</v>
      </c>
      <c r="B40" s="13"/>
      <c r="C40" s="62">
        <v>0</v>
      </c>
      <c r="D40" s="14">
        <v>0</v>
      </c>
      <c r="E40" s="14">
        <v>0</v>
      </c>
      <c r="F40" s="14">
        <v>0</v>
      </c>
      <c r="G40" s="1" t="s">
        <v>32</v>
      </c>
      <c r="H40" s="1" t="s">
        <v>17</v>
      </c>
      <c r="I40" s="1">
        <v>20</v>
      </c>
      <c r="J40" s="1">
        <v>25</v>
      </c>
      <c r="K40" s="1">
        <v>30</v>
      </c>
      <c r="L40" s="1">
        <v>25</v>
      </c>
      <c r="M40" s="3">
        <v>45791</v>
      </c>
      <c r="N40" s="1" t="s">
        <v>33</v>
      </c>
      <c r="O40" s="1" t="s">
        <v>34</v>
      </c>
      <c r="P40" s="1" t="s">
        <v>34</v>
      </c>
      <c r="Q40" s="4" t="s">
        <v>35</v>
      </c>
      <c r="R40" s="4"/>
      <c r="S40" s="4"/>
      <c r="T40" s="4"/>
    </row>
    <row r="41" spans="1:22" x14ac:dyDescent="0.3">
      <c r="A41" s="12" t="s">
        <v>71</v>
      </c>
      <c r="B41" s="13"/>
      <c r="C41" s="62">
        <v>0</v>
      </c>
      <c r="D41" s="14">
        <v>0</v>
      </c>
      <c r="E41" s="14">
        <v>0</v>
      </c>
      <c r="F41" s="14">
        <v>0</v>
      </c>
      <c r="G41" s="1" t="s">
        <v>32</v>
      </c>
      <c r="H41" s="1" t="s">
        <v>17</v>
      </c>
      <c r="I41" s="1">
        <v>20</v>
      </c>
      <c r="J41" s="1">
        <v>25</v>
      </c>
      <c r="K41" s="1">
        <v>30</v>
      </c>
      <c r="L41" s="1">
        <v>25</v>
      </c>
      <c r="M41" s="3">
        <v>45738</v>
      </c>
      <c r="N41" s="1" t="s">
        <v>33</v>
      </c>
      <c r="O41" s="1" t="s">
        <v>34</v>
      </c>
      <c r="P41" s="1" t="s">
        <v>34</v>
      </c>
      <c r="Q41" s="4" t="s">
        <v>35</v>
      </c>
      <c r="R41" s="4"/>
      <c r="S41" s="4"/>
      <c r="T41" s="4"/>
    </row>
    <row r="42" spans="1:22" x14ac:dyDescent="0.3">
      <c r="A42" s="12" t="s">
        <v>72</v>
      </c>
      <c r="B42" s="13"/>
      <c r="C42" s="62">
        <v>0</v>
      </c>
      <c r="D42" s="14">
        <v>0</v>
      </c>
      <c r="E42" s="14">
        <v>0</v>
      </c>
      <c r="F42" s="14">
        <v>0</v>
      </c>
      <c r="G42" s="1" t="s">
        <v>32</v>
      </c>
      <c r="H42" s="1" t="s">
        <v>17</v>
      </c>
      <c r="I42" s="1">
        <v>20</v>
      </c>
      <c r="J42" s="1">
        <v>25</v>
      </c>
      <c r="K42" s="1">
        <v>30</v>
      </c>
      <c r="L42" s="1">
        <v>25</v>
      </c>
      <c r="M42" s="3">
        <v>45762</v>
      </c>
      <c r="N42" s="1" t="s">
        <v>33</v>
      </c>
      <c r="O42" s="1" t="s">
        <v>34</v>
      </c>
      <c r="P42" s="1" t="s">
        <v>34</v>
      </c>
      <c r="Q42" s="4" t="s">
        <v>35</v>
      </c>
      <c r="R42" s="4"/>
      <c r="S42" s="4"/>
      <c r="T42" s="4"/>
    </row>
    <row r="43" spans="1:22" hidden="1" x14ac:dyDescent="0.3">
      <c r="A43" s="12" t="s">
        <v>142</v>
      </c>
      <c r="B43" s="13"/>
      <c r="C43" s="62">
        <v>0</v>
      </c>
      <c r="D43" s="14">
        <v>0</v>
      </c>
      <c r="E43" s="14">
        <v>0</v>
      </c>
      <c r="F43" s="14">
        <v>0</v>
      </c>
      <c r="G43" s="1" t="s">
        <v>32</v>
      </c>
      <c r="H43" s="1" t="s">
        <v>17</v>
      </c>
      <c r="I43" s="1">
        <v>20</v>
      </c>
      <c r="J43" s="1">
        <v>25</v>
      </c>
      <c r="K43" s="1">
        <v>30</v>
      </c>
      <c r="L43" s="1">
        <v>25</v>
      </c>
      <c r="M43" s="3">
        <v>45762</v>
      </c>
      <c r="N43" s="1" t="s">
        <v>33</v>
      </c>
      <c r="O43" s="1" t="s">
        <v>34</v>
      </c>
      <c r="P43" s="1" t="s">
        <v>34</v>
      </c>
      <c r="Q43" s="4" t="s">
        <v>35</v>
      </c>
      <c r="R43" s="4"/>
      <c r="S43" s="4"/>
      <c r="T43" s="4"/>
    </row>
    <row r="44" spans="1:22" x14ac:dyDescent="0.3">
      <c r="A44" s="9" t="s">
        <v>73</v>
      </c>
      <c r="B44" s="10"/>
      <c r="C44" s="64">
        <f>SUM(C45:C52)</f>
        <v>0</v>
      </c>
      <c r="D44" s="11">
        <f>SUM(D45:D52)</f>
        <v>0</v>
      </c>
      <c r="E44" s="11">
        <f>SUM(E45:E52)</f>
        <v>0</v>
      </c>
      <c r="F44" s="11">
        <f>SUM(F45:F52)</f>
        <v>0</v>
      </c>
      <c r="G44" s="1" t="s">
        <v>44</v>
      </c>
      <c r="H44" s="1" t="s">
        <v>44</v>
      </c>
      <c r="I44" s="1" t="s">
        <v>44</v>
      </c>
      <c r="J44" s="1" t="s">
        <v>44</v>
      </c>
      <c r="K44" s="1" t="s">
        <v>44</v>
      </c>
      <c r="L44" s="1" t="s">
        <v>44</v>
      </c>
      <c r="M44" s="1" t="s">
        <v>44</v>
      </c>
      <c r="N44" s="1" t="s">
        <v>44</v>
      </c>
      <c r="O44" s="1" t="s">
        <v>44</v>
      </c>
      <c r="P44" s="1" t="s">
        <v>44</v>
      </c>
      <c r="Q44" s="1" t="s">
        <v>44</v>
      </c>
      <c r="R44" s="1"/>
      <c r="S44" s="1"/>
      <c r="T44" s="1"/>
    </row>
    <row r="45" spans="1:22" x14ac:dyDescent="0.3">
      <c r="A45" s="12" t="s">
        <v>74</v>
      </c>
      <c r="B45" s="13"/>
      <c r="C45" s="62">
        <v>0</v>
      </c>
      <c r="D45" s="14">
        <v>0</v>
      </c>
      <c r="E45" s="14">
        <v>0</v>
      </c>
      <c r="F45" s="14">
        <v>0</v>
      </c>
      <c r="G45" s="1" t="s">
        <v>32</v>
      </c>
      <c r="H45" s="1" t="s">
        <v>17</v>
      </c>
      <c r="I45" s="1">
        <v>20</v>
      </c>
      <c r="J45" s="1">
        <v>25</v>
      </c>
      <c r="K45" s="1">
        <v>30</v>
      </c>
      <c r="L45" s="1">
        <v>25</v>
      </c>
      <c r="M45" s="3">
        <v>45717</v>
      </c>
      <c r="N45" s="1" t="s">
        <v>33</v>
      </c>
      <c r="O45" s="1" t="s">
        <v>34</v>
      </c>
      <c r="P45" s="1" t="s">
        <v>34</v>
      </c>
      <c r="Q45" s="4" t="s">
        <v>35</v>
      </c>
      <c r="R45" s="4"/>
      <c r="S45" s="4"/>
      <c r="T45" s="4"/>
    </row>
    <row r="46" spans="1:22" x14ac:dyDescent="0.3">
      <c r="A46" s="12" t="s">
        <v>75</v>
      </c>
      <c r="B46" s="13"/>
      <c r="C46" s="62">
        <v>0</v>
      </c>
      <c r="D46" s="14">
        <v>0</v>
      </c>
      <c r="E46" s="14">
        <v>0</v>
      </c>
      <c r="F46" s="14">
        <v>0</v>
      </c>
      <c r="G46" s="1" t="s">
        <v>32</v>
      </c>
      <c r="H46" s="1" t="s">
        <v>17</v>
      </c>
      <c r="I46" s="1">
        <v>20</v>
      </c>
      <c r="J46" s="1">
        <v>25</v>
      </c>
      <c r="K46" s="1">
        <v>30</v>
      </c>
      <c r="L46" s="1">
        <v>25</v>
      </c>
      <c r="M46" s="3">
        <v>45658</v>
      </c>
      <c r="N46" s="1" t="s">
        <v>33</v>
      </c>
      <c r="O46" s="1" t="s">
        <v>34</v>
      </c>
      <c r="P46" s="1" t="s">
        <v>34</v>
      </c>
      <c r="Q46" s="4" t="s">
        <v>35</v>
      </c>
      <c r="R46" s="4"/>
      <c r="S46" s="4"/>
      <c r="T46" s="4"/>
    </row>
    <row r="47" spans="1:22" hidden="1" x14ac:dyDescent="0.3">
      <c r="A47" s="12" t="s">
        <v>143</v>
      </c>
      <c r="B47" s="13"/>
      <c r="C47" s="62">
        <f>+'Ingresos Propios '!C47+Federal!C47</f>
        <v>0</v>
      </c>
      <c r="D47" s="14">
        <v>0</v>
      </c>
      <c r="E47" s="14">
        <v>0</v>
      </c>
      <c r="F47" s="14">
        <v>0</v>
      </c>
      <c r="G47" s="1" t="s">
        <v>32</v>
      </c>
      <c r="H47" s="1" t="s">
        <v>17</v>
      </c>
      <c r="I47" s="1">
        <v>20</v>
      </c>
      <c r="J47" s="1">
        <v>25</v>
      </c>
      <c r="K47" s="1">
        <v>30</v>
      </c>
      <c r="L47" s="1">
        <v>25</v>
      </c>
      <c r="M47" s="3">
        <v>45658</v>
      </c>
      <c r="N47" s="1" t="s">
        <v>33</v>
      </c>
      <c r="O47" s="1" t="s">
        <v>34</v>
      </c>
      <c r="P47" s="1" t="s">
        <v>34</v>
      </c>
      <c r="Q47" s="4" t="s">
        <v>35</v>
      </c>
      <c r="R47" s="4"/>
      <c r="S47" s="4"/>
      <c r="T47" s="4"/>
    </row>
    <row r="48" spans="1:22" x14ac:dyDescent="0.3">
      <c r="A48" s="12" t="s">
        <v>76</v>
      </c>
      <c r="B48" s="13"/>
      <c r="C48" s="62">
        <v>0</v>
      </c>
      <c r="D48" s="14">
        <v>0</v>
      </c>
      <c r="E48" s="14">
        <v>0</v>
      </c>
      <c r="F48" s="14">
        <v>0</v>
      </c>
      <c r="G48" s="1" t="s">
        <v>32</v>
      </c>
      <c r="H48" s="1" t="s">
        <v>17</v>
      </c>
      <c r="I48" s="1">
        <v>20</v>
      </c>
      <c r="J48" s="1">
        <v>25</v>
      </c>
      <c r="K48" s="1">
        <v>30</v>
      </c>
      <c r="L48" s="1">
        <v>25</v>
      </c>
      <c r="M48" s="3">
        <v>45731</v>
      </c>
      <c r="N48" s="1" t="s">
        <v>33</v>
      </c>
      <c r="O48" s="1" t="s">
        <v>34</v>
      </c>
      <c r="P48" s="1" t="s">
        <v>34</v>
      </c>
      <c r="Q48" s="4" t="s">
        <v>35</v>
      </c>
      <c r="R48" s="4"/>
      <c r="S48" s="4"/>
      <c r="T48" s="4"/>
    </row>
    <row r="49" spans="1:22" hidden="1" x14ac:dyDescent="0.3">
      <c r="A49" s="12" t="s">
        <v>158</v>
      </c>
      <c r="B49" s="13"/>
      <c r="C49" s="62">
        <f>+'Ingresos Propios '!C49+Federal!C49</f>
        <v>0</v>
      </c>
      <c r="D49" s="14">
        <v>0</v>
      </c>
      <c r="E49" s="14">
        <v>0</v>
      </c>
      <c r="F49" s="14">
        <v>0</v>
      </c>
      <c r="G49" s="1" t="s">
        <v>32</v>
      </c>
      <c r="H49" s="1" t="s">
        <v>17</v>
      </c>
      <c r="I49" s="1">
        <v>20</v>
      </c>
      <c r="J49" s="1">
        <v>25</v>
      </c>
      <c r="K49" s="1">
        <v>30</v>
      </c>
      <c r="L49" s="1">
        <v>25</v>
      </c>
      <c r="M49" s="3">
        <v>45731</v>
      </c>
      <c r="N49" s="1" t="s">
        <v>33</v>
      </c>
      <c r="O49" s="1" t="s">
        <v>34</v>
      </c>
      <c r="P49" s="1" t="s">
        <v>34</v>
      </c>
      <c r="Q49" s="4" t="s">
        <v>35</v>
      </c>
      <c r="R49" s="4"/>
      <c r="S49" s="4"/>
      <c r="T49" s="4"/>
    </row>
    <row r="50" spans="1:22" x14ac:dyDescent="0.3">
      <c r="A50" s="12" t="s">
        <v>77</v>
      </c>
      <c r="B50" s="13"/>
      <c r="C50" s="62">
        <v>0</v>
      </c>
      <c r="D50" s="14">
        <v>0</v>
      </c>
      <c r="E50" s="14">
        <v>0</v>
      </c>
      <c r="F50" s="14">
        <v>0</v>
      </c>
      <c r="G50" s="1" t="s">
        <v>32</v>
      </c>
      <c r="H50" s="1" t="s">
        <v>17</v>
      </c>
      <c r="I50" s="1">
        <v>20</v>
      </c>
      <c r="J50" s="1">
        <v>25</v>
      </c>
      <c r="K50" s="1">
        <v>30</v>
      </c>
      <c r="L50" s="1">
        <v>25</v>
      </c>
      <c r="M50" s="3">
        <v>45738</v>
      </c>
      <c r="N50" s="1" t="s">
        <v>33</v>
      </c>
      <c r="O50" s="1" t="s">
        <v>34</v>
      </c>
      <c r="P50" s="1" t="s">
        <v>34</v>
      </c>
      <c r="Q50" s="4" t="s">
        <v>35</v>
      </c>
      <c r="R50" s="4"/>
      <c r="S50" s="4"/>
      <c r="T50" s="4"/>
    </row>
    <row r="51" spans="1:22" x14ac:dyDescent="0.3">
      <c r="A51" s="12" t="s">
        <v>78</v>
      </c>
      <c r="B51" s="13"/>
      <c r="C51" s="62">
        <v>0</v>
      </c>
      <c r="D51" s="14">
        <v>0</v>
      </c>
      <c r="E51" s="14">
        <v>0</v>
      </c>
      <c r="F51" s="14">
        <v>0</v>
      </c>
      <c r="G51" s="1" t="s">
        <v>32</v>
      </c>
      <c r="H51" s="1" t="s">
        <v>17</v>
      </c>
      <c r="I51" s="1">
        <v>20</v>
      </c>
      <c r="J51" s="1">
        <v>25</v>
      </c>
      <c r="K51" s="1">
        <v>30</v>
      </c>
      <c r="L51" s="1">
        <v>25</v>
      </c>
      <c r="M51" s="3">
        <v>45893</v>
      </c>
      <c r="N51" s="1" t="s">
        <v>33</v>
      </c>
      <c r="O51" s="1" t="s">
        <v>34</v>
      </c>
      <c r="P51" s="1" t="s">
        <v>34</v>
      </c>
      <c r="Q51" s="4" t="s">
        <v>35</v>
      </c>
      <c r="R51" s="4"/>
      <c r="S51" s="4"/>
      <c r="T51" s="4"/>
    </row>
    <row r="52" spans="1:22" x14ac:dyDescent="0.3">
      <c r="A52" s="12" t="s">
        <v>79</v>
      </c>
      <c r="B52" s="13"/>
      <c r="C52" s="62">
        <v>0</v>
      </c>
      <c r="D52" s="14">
        <v>0</v>
      </c>
      <c r="E52" s="14">
        <v>0</v>
      </c>
      <c r="F52" s="14">
        <v>0</v>
      </c>
      <c r="G52" s="1" t="s">
        <v>32</v>
      </c>
      <c r="H52" s="1" t="s">
        <v>17</v>
      </c>
      <c r="I52" s="1">
        <v>20</v>
      </c>
      <c r="J52" s="1">
        <v>25</v>
      </c>
      <c r="K52" s="1">
        <v>30</v>
      </c>
      <c r="L52" s="1">
        <v>25</v>
      </c>
      <c r="M52" s="3">
        <v>45738</v>
      </c>
      <c r="N52" s="1" t="s">
        <v>33</v>
      </c>
      <c r="O52" s="1" t="s">
        <v>34</v>
      </c>
      <c r="P52" s="1" t="s">
        <v>34</v>
      </c>
      <c r="Q52" s="4" t="s">
        <v>35</v>
      </c>
      <c r="R52" s="4"/>
      <c r="S52" s="4"/>
      <c r="T52" s="4"/>
    </row>
    <row r="53" spans="1:22" x14ac:dyDescent="0.3">
      <c r="A53" s="6" t="s">
        <v>80</v>
      </c>
      <c r="B53" s="7"/>
      <c r="C53" s="63">
        <f>C54+C58+C65+C73+C77+C86+C90+C96+C100</f>
        <v>813400</v>
      </c>
      <c r="D53" s="8">
        <v>0</v>
      </c>
      <c r="E53" s="8">
        <v>0</v>
      </c>
      <c r="F53" s="8">
        <v>0</v>
      </c>
      <c r="G53" s="1" t="s">
        <v>44</v>
      </c>
      <c r="H53" s="1" t="s">
        <v>44</v>
      </c>
      <c r="I53" s="1" t="s">
        <v>44</v>
      </c>
      <c r="J53" s="1" t="s">
        <v>44</v>
      </c>
      <c r="K53" s="1" t="s">
        <v>44</v>
      </c>
      <c r="L53" s="1" t="s">
        <v>44</v>
      </c>
      <c r="M53" s="1" t="s">
        <v>44</v>
      </c>
      <c r="N53" s="1" t="s">
        <v>44</v>
      </c>
      <c r="O53" s="1" t="s">
        <v>44</v>
      </c>
      <c r="P53" s="1" t="s">
        <v>44</v>
      </c>
      <c r="Q53" s="1" t="s">
        <v>44</v>
      </c>
      <c r="R53" s="1"/>
      <c r="S53" s="1"/>
      <c r="T53" s="1"/>
      <c r="V53" s="53">
        <f>6725763.42-C53</f>
        <v>5912363.4199999999</v>
      </c>
    </row>
    <row r="54" spans="1:22" x14ac:dyDescent="0.3">
      <c r="A54" s="9" t="s">
        <v>81</v>
      </c>
      <c r="B54" s="10"/>
      <c r="C54" s="64">
        <f>SUM(C55:C57)</f>
        <v>813400</v>
      </c>
      <c r="D54" s="11">
        <f t="shared" ref="D54:F54" si="5">SUM(D55:D57)</f>
        <v>0</v>
      </c>
      <c r="E54" s="11">
        <f t="shared" si="5"/>
        <v>0</v>
      </c>
      <c r="F54" s="11">
        <f t="shared" si="5"/>
        <v>0</v>
      </c>
      <c r="G54" s="1" t="s">
        <v>44</v>
      </c>
      <c r="H54" s="1" t="s">
        <v>44</v>
      </c>
      <c r="I54" s="1" t="s">
        <v>44</v>
      </c>
      <c r="J54" s="1" t="s">
        <v>44</v>
      </c>
      <c r="K54" s="1" t="s">
        <v>44</v>
      </c>
      <c r="L54" s="1" t="s">
        <v>44</v>
      </c>
      <c r="M54" s="1" t="s">
        <v>44</v>
      </c>
      <c r="N54" s="1" t="s">
        <v>44</v>
      </c>
      <c r="O54" s="1" t="s">
        <v>44</v>
      </c>
      <c r="P54" s="1" t="s">
        <v>44</v>
      </c>
      <c r="Q54" s="1" t="s">
        <v>44</v>
      </c>
      <c r="R54" s="1"/>
      <c r="S54" s="1"/>
      <c r="T54" s="1"/>
    </row>
    <row r="55" spans="1:22" x14ac:dyDescent="0.3">
      <c r="A55" s="12" t="s">
        <v>82</v>
      </c>
      <c r="B55" s="13"/>
      <c r="C55" s="62">
        <v>651000</v>
      </c>
      <c r="D55" s="14">
        <v>0</v>
      </c>
      <c r="E55" s="14">
        <v>0</v>
      </c>
      <c r="F55" s="14">
        <v>0</v>
      </c>
      <c r="G55" s="1" t="s">
        <v>32</v>
      </c>
      <c r="H55" s="1" t="s">
        <v>17</v>
      </c>
      <c r="I55" s="1">
        <v>20</v>
      </c>
      <c r="J55" s="1">
        <v>25</v>
      </c>
      <c r="K55" s="1">
        <v>30</v>
      </c>
      <c r="L55" s="1">
        <v>25</v>
      </c>
      <c r="M55" s="3">
        <v>45658</v>
      </c>
      <c r="N55" s="1" t="s">
        <v>33</v>
      </c>
      <c r="O55" s="1" t="s">
        <v>34</v>
      </c>
      <c r="P55" s="1" t="s">
        <v>34</v>
      </c>
      <c r="Q55" s="4" t="s">
        <v>35</v>
      </c>
      <c r="R55" s="4"/>
      <c r="S55" s="4"/>
      <c r="T55" s="4"/>
    </row>
    <row r="56" spans="1:22" x14ac:dyDescent="0.3">
      <c r="A56" s="12" t="s">
        <v>83</v>
      </c>
      <c r="B56" s="13"/>
      <c r="C56" s="62">
        <v>162400</v>
      </c>
      <c r="D56" s="14">
        <v>0</v>
      </c>
      <c r="E56" s="14">
        <v>0</v>
      </c>
      <c r="F56" s="14">
        <v>0</v>
      </c>
      <c r="G56" s="1" t="s">
        <v>32</v>
      </c>
      <c r="H56" s="1" t="s">
        <v>17</v>
      </c>
      <c r="I56" s="1">
        <v>20</v>
      </c>
      <c r="J56" s="1">
        <v>25</v>
      </c>
      <c r="K56" s="1">
        <v>30</v>
      </c>
      <c r="L56" s="1">
        <v>25</v>
      </c>
      <c r="M56" s="3">
        <v>45658</v>
      </c>
      <c r="N56" s="1" t="s">
        <v>33</v>
      </c>
      <c r="O56" s="1" t="s">
        <v>34</v>
      </c>
      <c r="P56" s="1" t="s">
        <v>34</v>
      </c>
      <c r="Q56" s="4" t="s">
        <v>35</v>
      </c>
      <c r="R56" s="4"/>
      <c r="S56" s="4"/>
      <c r="T56" s="4"/>
      <c r="V56" s="53"/>
    </row>
    <row r="57" spans="1:22" x14ac:dyDescent="0.3">
      <c r="A57" s="12" t="s">
        <v>84</v>
      </c>
      <c r="B57" s="13"/>
      <c r="C57" s="62">
        <v>0</v>
      </c>
      <c r="D57" s="14">
        <v>0</v>
      </c>
      <c r="E57" s="14">
        <v>0</v>
      </c>
      <c r="F57" s="14">
        <v>0</v>
      </c>
      <c r="G57" s="1" t="s">
        <v>32</v>
      </c>
      <c r="H57" s="1" t="s">
        <v>17</v>
      </c>
      <c r="I57" s="1">
        <v>20</v>
      </c>
      <c r="J57" s="1">
        <v>25</v>
      </c>
      <c r="K57" s="1">
        <v>30</v>
      </c>
      <c r="L57" s="1">
        <v>25</v>
      </c>
      <c r="M57" s="3">
        <v>45893</v>
      </c>
      <c r="N57" s="1" t="s">
        <v>33</v>
      </c>
      <c r="O57" s="1" t="s">
        <v>34</v>
      </c>
      <c r="P57" s="1" t="s">
        <v>34</v>
      </c>
      <c r="Q57" s="4" t="s">
        <v>35</v>
      </c>
      <c r="R57" s="4"/>
      <c r="S57" s="4"/>
      <c r="T57" s="4"/>
    </row>
    <row r="58" spans="1:22" x14ac:dyDescent="0.3">
      <c r="A58" s="9" t="s">
        <v>85</v>
      </c>
      <c r="B58" s="10"/>
      <c r="C58" s="64">
        <f>SUM(C59:C64)</f>
        <v>0</v>
      </c>
      <c r="D58" s="11">
        <f t="shared" ref="D58:F58" si="6">SUM(D59:D64)</f>
        <v>0</v>
      </c>
      <c r="E58" s="11">
        <f t="shared" si="6"/>
        <v>0</v>
      </c>
      <c r="F58" s="11">
        <f t="shared" si="6"/>
        <v>0</v>
      </c>
      <c r="G58" s="1" t="s">
        <v>44</v>
      </c>
      <c r="H58" s="1" t="s">
        <v>44</v>
      </c>
      <c r="I58" s="1" t="s">
        <v>44</v>
      </c>
      <c r="J58" s="1" t="s">
        <v>44</v>
      </c>
      <c r="K58" s="1" t="s">
        <v>44</v>
      </c>
      <c r="L58" s="1" t="s">
        <v>44</v>
      </c>
      <c r="M58" s="1" t="s">
        <v>44</v>
      </c>
      <c r="N58" s="1" t="s">
        <v>44</v>
      </c>
      <c r="O58" s="1" t="s">
        <v>44</v>
      </c>
      <c r="P58" s="1" t="s">
        <v>44</v>
      </c>
      <c r="Q58" s="1" t="s">
        <v>44</v>
      </c>
      <c r="R58" s="1"/>
      <c r="S58" s="1"/>
      <c r="T58" s="1"/>
    </row>
    <row r="59" spans="1:22" hidden="1" x14ac:dyDescent="0.3">
      <c r="A59" s="12" t="s">
        <v>159</v>
      </c>
      <c r="B59" s="51"/>
      <c r="C59" s="62">
        <v>0</v>
      </c>
      <c r="D59" s="14">
        <v>0</v>
      </c>
      <c r="E59" s="14">
        <v>0</v>
      </c>
      <c r="F59" s="14">
        <v>0</v>
      </c>
      <c r="G59" s="1" t="s">
        <v>32</v>
      </c>
      <c r="H59" s="1" t="s">
        <v>17</v>
      </c>
      <c r="I59" s="1">
        <v>20</v>
      </c>
      <c r="J59" s="1">
        <v>25</v>
      </c>
      <c r="K59" s="1">
        <v>30</v>
      </c>
      <c r="L59" s="1">
        <v>25</v>
      </c>
      <c r="M59" s="3">
        <v>45893</v>
      </c>
      <c r="N59" s="1" t="s">
        <v>33</v>
      </c>
      <c r="O59" s="1" t="s">
        <v>34</v>
      </c>
      <c r="P59" s="1" t="s">
        <v>34</v>
      </c>
      <c r="Q59" s="4" t="s">
        <v>35</v>
      </c>
      <c r="R59" s="1"/>
      <c r="S59" s="1"/>
      <c r="T59" s="1"/>
    </row>
    <row r="60" spans="1:22" hidden="1" x14ac:dyDescent="0.3">
      <c r="A60" s="12" t="s">
        <v>171</v>
      </c>
      <c r="B60" s="51"/>
      <c r="C60" s="62">
        <v>0</v>
      </c>
      <c r="D60" s="14">
        <v>0</v>
      </c>
      <c r="E60" s="14">
        <v>0</v>
      </c>
      <c r="F60" s="14">
        <v>0</v>
      </c>
      <c r="G60" s="1" t="s">
        <v>32</v>
      </c>
      <c r="H60" s="1" t="s">
        <v>17</v>
      </c>
      <c r="I60" s="1">
        <v>20</v>
      </c>
      <c r="J60" s="1">
        <v>25</v>
      </c>
      <c r="K60" s="1">
        <v>30</v>
      </c>
      <c r="L60" s="1">
        <v>25</v>
      </c>
      <c r="M60" s="3">
        <v>45893</v>
      </c>
      <c r="N60" s="1" t="s">
        <v>33</v>
      </c>
      <c r="O60" s="1" t="s">
        <v>34</v>
      </c>
      <c r="P60" s="1" t="s">
        <v>34</v>
      </c>
      <c r="Q60" s="4" t="s">
        <v>35</v>
      </c>
      <c r="R60" s="1"/>
      <c r="S60" s="1"/>
      <c r="T60" s="1"/>
    </row>
    <row r="61" spans="1:22" x14ac:dyDescent="0.3">
      <c r="A61" s="12" t="s">
        <v>86</v>
      </c>
      <c r="B61" s="13"/>
      <c r="C61" s="62">
        <v>0</v>
      </c>
      <c r="D61" s="14">
        <v>0</v>
      </c>
      <c r="E61" s="14">
        <v>0</v>
      </c>
      <c r="F61" s="14">
        <v>0</v>
      </c>
      <c r="G61" s="1" t="s">
        <v>32</v>
      </c>
      <c r="H61" s="1" t="s">
        <v>17</v>
      </c>
      <c r="I61" s="1">
        <v>20</v>
      </c>
      <c r="J61" s="1">
        <v>25</v>
      </c>
      <c r="K61" s="1">
        <v>30</v>
      </c>
      <c r="L61" s="1">
        <v>25</v>
      </c>
      <c r="M61" s="3">
        <v>45893</v>
      </c>
      <c r="N61" s="1" t="s">
        <v>33</v>
      </c>
      <c r="O61" s="1" t="s">
        <v>34</v>
      </c>
      <c r="P61" s="1" t="s">
        <v>34</v>
      </c>
      <c r="Q61" s="4" t="s">
        <v>35</v>
      </c>
      <c r="R61" s="4"/>
      <c r="S61" s="4"/>
      <c r="T61" s="4"/>
    </row>
    <row r="62" spans="1:22" x14ac:dyDescent="0.3">
      <c r="A62" s="12" t="s">
        <v>87</v>
      </c>
      <c r="B62" s="13"/>
      <c r="C62" s="62">
        <v>0</v>
      </c>
      <c r="D62" s="14">
        <v>0</v>
      </c>
      <c r="E62" s="14">
        <v>0</v>
      </c>
      <c r="F62" s="14">
        <v>0</v>
      </c>
      <c r="G62" s="1" t="s">
        <v>32</v>
      </c>
      <c r="H62" s="1" t="s">
        <v>17</v>
      </c>
      <c r="I62" s="1">
        <v>20</v>
      </c>
      <c r="J62" s="1">
        <v>25</v>
      </c>
      <c r="K62" s="1">
        <v>30</v>
      </c>
      <c r="L62" s="1">
        <v>25</v>
      </c>
      <c r="M62" s="3">
        <v>45762</v>
      </c>
      <c r="N62" s="1" t="s">
        <v>33</v>
      </c>
      <c r="O62" s="1" t="s">
        <v>34</v>
      </c>
      <c r="P62" s="1" t="s">
        <v>34</v>
      </c>
      <c r="Q62" s="4" t="s">
        <v>35</v>
      </c>
      <c r="R62" s="4"/>
      <c r="S62" s="4"/>
      <c r="T62" s="4"/>
    </row>
    <row r="63" spans="1:22" ht="15" customHeight="1" x14ac:dyDescent="0.3">
      <c r="A63" s="36" t="s">
        <v>88</v>
      </c>
      <c r="B63" s="13"/>
      <c r="C63" s="62">
        <v>0</v>
      </c>
      <c r="D63" s="14">
        <v>0</v>
      </c>
      <c r="E63" s="14">
        <v>0</v>
      </c>
      <c r="F63" s="14">
        <v>0</v>
      </c>
      <c r="G63" s="1" t="s">
        <v>32</v>
      </c>
      <c r="H63" s="1" t="s">
        <v>17</v>
      </c>
      <c r="I63" s="1">
        <v>20</v>
      </c>
      <c r="J63" s="1">
        <v>25</v>
      </c>
      <c r="K63" s="1">
        <v>30</v>
      </c>
      <c r="L63" s="1">
        <v>25</v>
      </c>
      <c r="M63" s="3">
        <v>45762</v>
      </c>
      <c r="N63" s="1" t="s">
        <v>33</v>
      </c>
      <c r="O63" s="1" t="s">
        <v>34</v>
      </c>
      <c r="P63" s="1" t="s">
        <v>34</v>
      </c>
      <c r="Q63" s="4" t="s">
        <v>35</v>
      </c>
      <c r="R63" s="56"/>
      <c r="S63" s="56"/>
      <c r="T63" s="56"/>
    </row>
    <row r="64" spans="1:22" ht="15" customHeight="1" x14ac:dyDescent="0.3">
      <c r="A64" s="36" t="s">
        <v>144</v>
      </c>
      <c r="B64" s="13"/>
      <c r="C64" s="62">
        <v>0</v>
      </c>
      <c r="D64" s="14">
        <v>0</v>
      </c>
      <c r="E64" s="14">
        <v>0</v>
      </c>
      <c r="F64" s="14">
        <v>0</v>
      </c>
      <c r="G64" s="1" t="s">
        <v>32</v>
      </c>
      <c r="H64" s="1" t="s">
        <v>17</v>
      </c>
      <c r="I64" s="1">
        <v>20</v>
      </c>
      <c r="J64" s="1">
        <v>25</v>
      </c>
      <c r="K64" s="1">
        <v>30</v>
      </c>
      <c r="L64" s="1">
        <v>25</v>
      </c>
      <c r="M64" s="3">
        <v>45762</v>
      </c>
      <c r="N64" s="1" t="s">
        <v>33</v>
      </c>
      <c r="O64" s="1" t="s">
        <v>34</v>
      </c>
      <c r="P64" s="1" t="s">
        <v>34</v>
      </c>
      <c r="Q64" s="4" t="s">
        <v>35</v>
      </c>
      <c r="R64" s="113"/>
      <c r="S64" s="113"/>
      <c r="T64" s="113"/>
    </row>
    <row r="65" spans="1:20" x14ac:dyDescent="0.3">
      <c r="A65" s="9" t="s">
        <v>89</v>
      </c>
      <c r="B65" s="10"/>
      <c r="C65" s="64">
        <f>SUM(C66:C72)</f>
        <v>0</v>
      </c>
      <c r="D65" s="11">
        <f t="shared" ref="D65:F65" si="7">SUM(D66:D72)</f>
        <v>0</v>
      </c>
      <c r="E65" s="11">
        <f t="shared" si="7"/>
        <v>0</v>
      </c>
      <c r="F65" s="11">
        <f t="shared" si="7"/>
        <v>0</v>
      </c>
      <c r="G65" s="1" t="s">
        <v>44</v>
      </c>
      <c r="H65" s="1" t="s">
        <v>44</v>
      </c>
      <c r="I65" s="1" t="s">
        <v>44</v>
      </c>
      <c r="J65" s="1" t="s">
        <v>44</v>
      </c>
      <c r="K65" s="1" t="s">
        <v>44</v>
      </c>
      <c r="L65" s="1" t="s">
        <v>44</v>
      </c>
      <c r="M65" s="1" t="s">
        <v>44</v>
      </c>
      <c r="N65" s="1" t="s">
        <v>44</v>
      </c>
      <c r="O65" s="1" t="s">
        <v>44</v>
      </c>
      <c r="P65" s="1" t="s">
        <v>44</v>
      </c>
      <c r="Q65" s="1" t="s">
        <v>44</v>
      </c>
      <c r="R65" s="1"/>
      <c r="S65" s="1"/>
      <c r="T65" s="1"/>
    </row>
    <row r="66" spans="1:20" x14ac:dyDescent="0.3">
      <c r="A66" s="12" t="s">
        <v>90</v>
      </c>
      <c r="B66" s="13"/>
      <c r="C66" s="62">
        <v>0</v>
      </c>
      <c r="D66" s="14">
        <v>0</v>
      </c>
      <c r="E66" s="14">
        <v>0</v>
      </c>
      <c r="F66" s="14">
        <v>0</v>
      </c>
      <c r="G66" s="1" t="s">
        <v>32</v>
      </c>
      <c r="H66" s="1" t="s">
        <v>17</v>
      </c>
      <c r="I66" s="1">
        <v>20</v>
      </c>
      <c r="J66" s="1">
        <v>25</v>
      </c>
      <c r="K66" s="1">
        <v>30</v>
      </c>
      <c r="L66" s="1">
        <v>25</v>
      </c>
      <c r="M66" s="3">
        <v>45893</v>
      </c>
      <c r="N66" s="1" t="s">
        <v>33</v>
      </c>
      <c r="O66" s="1" t="s">
        <v>34</v>
      </c>
      <c r="P66" s="1" t="s">
        <v>34</v>
      </c>
      <c r="Q66" s="4" t="s">
        <v>35</v>
      </c>
      <c r="R66" s="4"/>
      <c r="S66" s="4"/>
      <c r="T66" s="4"/>
    </row>
    <row r="67" spans="1:20" x14ac:dyDescent="0.3">
      <c r="A67" s="12" t="s">
        <v>91</v>
      </c>
      <c r="B67" s="13"/>
      <c r="C67" s="62">
        <v>0</v>
      </c>
      <c r="D67" s="14">
        <v>0</v>
      </c>
      <c r="E67" s="14">
        <v>0</v>
      </c>
      <c r="F67" s="14">
        <v>0</v>
      </c>
      <c r="G67" s="1" t="s">
        <v>32</v>
      </c>
      <c r="H67" s="1" t="s">
        <v>17</v>
      </c>
      <c r="I67" s="1">
        <v>20</v>
      </c>
      <c r="J67" s="1">
        <v>25</v>
      </c>
      <c r="K67" s="1">
        <v>30</v>
      </c>
      <c r="L67" s="1">
        <v>25</v>
      </c>
      <c r="M67" s="3">
        <v>45658</v>
      </c>
      <c r="N67" s="1" t="s">
        <v>33</v>
      </c>
      <c r="O67" s="1" t="s">
        <v>34</v>
      </c>
      <c r="P67" s="1" t="s">
        <v>34</v>
      </c>
      <c r="Q67" s="4" t="s">
        <v>35</v>
      </c>
      <c r="R67" s="4"/>
      <c r="S67" s="4"/>
      <c r="T67" s="4"/>
    </row>
    <row r="68" spans="1:20" x14ac:dyDescent="0.3">
      <c r="A68" s="12" t="s">
        <v>92</v>
      </c>
      <c r="B68" s="13"/>
      <c r="C68" s="62">
        <v>0</v>
      </c>
      <c r="D68" s="14">
        <v>0</v>
      </c>
      <c r="E68" s="14">
        <v>0</v>
      </c>
      <c r="F68" s="14">
        <v>0</v>
      </c>
      <c r="G68" s="1" t="s">
        <v>32</v>
      </c>
      <c r="H68" s="1" t="s">
        <v>17</v>
      </c>
      <c r="I68" s="1">
        <v>20</v>
      </c>
      <c r="J68" s="1">
        <v>25</v>
      </c>
      <c r="K68" s="1">
        <v>30</v>
      </c>
      <c r="L68" s="1">
        <v>25</v>
      </c>
      <c r="M68" s="3">
        <v>44958</v>
      </c>
      <c r="N68" s="1" t="s">
        <v>33</v>
      </c>
      <c r="O68" s="1" t="s">
        <v>34</v>
      </c>
      <c r="P68" s="1" t="s">
        <v>34</v>
      </c>
      <c r="Q68" s="4" t="s">
        <v>35</v>
      </c>
      <c r="R68" s="4"/>
      <c r="S68" s="4"/>
      <c r="T68" s="4"/>
    </row>
    <row r="69" spans="1:20" x14ac:dyDescent="0.3">
      <c r="A69" s="12" t="s">
        <v>145</v>
      </c>
      <c r="B69" s="13"/>
      <c r="C69" s="62">
        <v>0</v>
      </c>
      <c r="D69" s="14">
        <v>0</v>
      </c>
      <c r="E69" s="14">
        <v>0</v>
      </c>
      <c r="F69" s="14">
        <v>0</v>
      </c>
      <c r="G69" s="1" t="s">
        <v>32</v>
      </c>
      <c r="H69" s="1" t="s">
        <v>17</v>
      </c>
      <c r="I69" s="1">
        <v>20</v>
      </c>
      <c r="J69" s="1">
        <v>25</v>
      </c>
      <c r="K69" s="1">
        <v>30</v>
      </c>
      <c r="L69" s="1">
        <v>25</v>
      </c>
      <c r="M69" s="3">
        <v>44958</v>
      </c>
      <c r="N69" s="1" t="s">
        <v>33</v>
      </c>
      <c r="O69" s="1" t="s">
        <v>34</v>
      </c>
      <c r="P69" s="1" t="s">
        <v>34</v>
      </c>
      <c r="Q69" s="4" t="s">
        <v>35</v>
      </c>
      <c r="R69" s="4"/>
      <c r="S69" s="4"/>
      <c r="T69" s="4"/>
    </row>
    <row r="70" spans="1:20" x14ac:dyDescent="0.3">
      <c r="A70" s="12" t="s">
        <v>93</v>
      </c>
      <c r="B70" s="13"/>
      <c r="C70" s="62">
        <v>0</v>
      </c>
      <c r="D70" s="14">
        <v>0</v>
      </c>
      <c r="E70" s="14">
        <v>0</v>
      </c>
      <c r="F70" s="14">
        <v>0</v>
      </c>
      <c r="G70" s="1" t="s">
        <v>32</v>
      </c>
      <c r="H70" s="1" t="s">
        <v>17</v>
      </c>
      <c r="I70" s="1">
        <v>20</v>
      </c>
      <c r="J70" s="1">
        <v>25</v>
      </c>
      <c r="K70" s="1">
        <v>30</v>
      </c>
      <c r="L70" s="1">
        <v>25</v>
      </c>
      <c r="M70" s="3">
        <v>45791</v>
      </c>
      <c r="N70" s="1" t="s">
        <v>33</v>
      </c>
      <c r="O70" s="1" t="s">
        <v>34</v>
      </c>
      <c r="P70" s="1" t="s">
        <v>34</v>
      </c>
      <c r="Q70" s="4" t="s">
        <v>35</v>
      </c>
      <c r="R70" s="4"/>
      <c r="S70" s="4"/>
      <c r="T70" s="4"/>
    </row>
    <row r="71" spans="1:20" ht="15" customHeight="1" x14ac:dyDescent="0.3">
      <c r="A71" s="36" t="s">
        <v>94</v>
      </c>
      <c r="B71" s="37"/>
      <c r="C71" s="62">
        <v>0</v>
      </c>
      <c r="D71" s="14">
        <v>0</v>
      </c>
      <c r="E71" s="14">
        <v>0</v>
      </c>
      <c r="F71" s="14">
        <v>0</v>
      </c>
      <c r="G71" s="1" t="s">
        <v>32</v>
      </c>
      <c r="H71" s="1" t="s">
        <v>17</v>
      </c>
      <c r="I71" s="1">
        <v>20</v>
      </c>
      <c r="J71" s="1">
        <v>25</v>
      </c>
      <c r="K71" s="1">
        <v>30</v>
      </c>
      <c r="L71" s="1">
        <v>25</v>
      </c>
      <c r="M71" s="3">
        <v>45792</v>
      </c>
      <c r="N71" s="1" t="s">
        <v>33</v>
      </c>
      <c r="O71" s="1" t="s">
        <v>34</v>
      </c>
      <c r="P71" s="1" t="s">
        <v>34</v>
      </c>
      <c r="Q71" s="4" t="s">
        <v>35</v>
      </c>
      <c r="R71" s="93"/>
      <c r="S71" s="94"/>
      <c r="T71" s="95"/>
    </row>
    <row r="72" spans="1:20" x14ac:dyDescent="0.3">
      <c r="A72" s="12" t="s">
        <v>95</v>
      </c>
      <c r="B72" s="13"/>
      <c r="C72" s="62">
        <v>0</v>
      </c>
      <c r="D72" s="14">
        <v>0</v>
      </c>
      <c r="E72" s="14">
        <v>0</v>
      </c>
      <c r="F72" s="14">
        <v>0</v>
      </c>
      <c r="G72" s="1" t="s">
        <v>32</v>
      </c>
      <c r="H72" s="1" t="s">
        <v>17</v>
      </c>
      <c r="I72" s="1">
        <v>20</v>
      </c>
      <c r="J72" s="1">
        <v>25</v>
      </c>
      <c r="K72" s="1">
        <v>30</v>
      </c>
      <c r="L72" s="1">
        <v>25</v>
      </c>
      <c r="M72" s="3">
        <v>45731</v>
      </c>
      <c r="N72" s="1" t="s">
        <v>33</v>
      </c>
      <c r="O72" s="1" t="s">
        <v>34</v>
      </c>
      <c r="P72" s="1" t="s">
        <v>34</v>
      </c>
      <c r="Q72" s="4" t="s">
        <v>35</v>
      </c>
      <c r="R72" s="4"/>
      <c r="S72" s="4"/>
      <c r="T72" s="4"/>
    </row>
    <row r="73" spans="1:20" x14ac:dyDescent="0.3">
      <c r="A73" s="9" t="s">
        <v>96</v>
      </c>
      <c r="B73" s="10"/>
      <c r="C73" s="64">
        <f>SUM(C74:C76)</f>
        <v>0</v>
      </c>
      <c r="D73" s="11">
        <f t="shared" ref="D73:F73" si="8">SUM(D74:D76)</f>
        <v>0</v>
      </c>
      <c r="E73" s="11">
        <f t="shared" si="8"/>
        <v>0</v>
      </c>
      <c r="F73" s="11">
        <f t="shared" si="8"/>
        <v>0</v>
      </c>
      <c r="G73" s="1" t="s">
        <v>44</v>
      </c>
      <c r="H73" s="1" t="s">
        <v>44</v>
      </c>
      <c r="I73" s="1" t="s">
        <v>44</v>
      </c>
      <c r="J73" s="1" t="s">
        <v>44</v>
      </c>
      <c r="K73" s="1" t="s">
        <v>44</v>
      </c>
      <c r="L73" s="1" t="s">
        <v>44</v>
      </c>
      <c r="M73" s="1" t="s">
        <v>44</v>
      </c>
      <c r="N73" s="1" t="s">
        <v>44</v>
      </c>
      <c r="O73" s="1" t="s">
        <v>44</v>
      </c>
      <c r="P73" s="1" t="s">
        <v>44</v>
      </c>
      <c r="Q73" s="1" t="s">
        <v>44</v>
      </c>
      <c r="R73" s="1"/>
      <c r="S73" s="1"/>
      <c r="T73" s="1"/>
    </row>
    <row r="74" spans="1:20" x14ac:dyDescent="0.3">
      <c r="A74" s="12" t="s">
        <v>97</v>
      </c>
      <c r="B74" s="13"/>
      <c r="C74" s="62">
        <v>0</v>
      </c>
      <c r="D74" s="14">
        <v>0</v>
      </c>
      <c r="E74" s="14">
        <v>0</v>
      </c>
      <c r="F74" s="14">
        <v>0</v>
      </c>
      <c r="G74" s="1" t="s">
        <v>32</v>
      </c>
      <c r="H74" s="1" t="s">
        <v>17</v>
      </c>
      <c r="I74" s="1">
        <v>20</v>
      </c>
      <c r="J74" s="1">
        <v>25</v>
      </c>
      <c r="K74" s="1">
        <v>30</v>
      </c>
      <c r="L74" s="1">
        <v>25</v>
      </c>
      <c r="M74" s="3">
        <v>45717</v>
      </c>
      <c r="N74" s="1" t="s">
        <v>33</v>
      </c>
      <c r="O74" s="1" t="s">
        <v>34</v>
      </c>
      <c r="P74" s="1" t="s">
        <v>34</v>
      </c>
      <c r="Q74" s="4" t="s">
        <v>35</v>
      </c>
      <c r="R74" s="4"/>
      <c r="S74" s="4"/>
      <c r="T74" s="4"/>
    </row>
    <row r="75" spans="1:20" hidden="1" x14ac:dyDescent="0.3">
      <c r="A75" s="12" t="s">
        <v>146</v>
      </c>
      <c r="B75" s="13"/>
      <c r="C75" s="62">
        <f>+'Ingresos Propios '!C75+Federal!C75</f>
        <v>0</v>
      </c>
      <c r="D75" s="14">
        <v>0</v>
      </c>
      <c r="E75" s="14">
        <v>0</v>
      </c>
      <c r="F75" s="14">
        <v>0</v>
      </c>
      <c r="G75" s="1" t="s">
        <v>32</v>
      </c>
      <c r="H75" s="1" t="s">
        <v>17</v>
      </c>
      <c r="I75" s="1">
        <v>20</v>
      </c>
      <c r="J75" s="1">
        <v>25</v>
      </c>
      <c r="K75" s="1">
        <v>30</v>
      </c>
      <c r="L75" s="1">
        <v>25</v>
      </c>
      <c r="M75" s="3">
        <v>45717</v>
      </c>
      <c r="N75" s="1" t="s">
        <v>33</v>
      </c>
      <c r="O75" s="1" t="s">
        <v>34</v>
      </c>
      <c r="P75" s="1" t="s">
        <v>34</v>
      </c>
      <c r="Q75" s="4" t="s">
        <v>35</v>
      </c>
      <c r="R75" s="4"/>
      <c r="S75" s="4"/>
      <c r="T75" s="4"/>
    </row>
    <row r="76" spans="1:20" x14ac:dyDescent="0.3">
      <c r="A76" s="12" t="s">
        <v>98</v>
      </c>
      <c r="B76" s="13"/>
      <c r="C76" s="62">
        <v>0</v>
      </c>
      <c r="D76" s="14">
        <v>0</v>
      </c>
      <c r="E76" s="14">
        <v>0</v>
      </c>
      <c r="F76" s="14">
        <v>0</v>
      </c>
      <c r="G76" s="1" t="s">
        <v>32</v>
      </c>
      <c r="H76" s="1" t="s">
        <v>17</v>
      </c>
      <c r="I76" s="1">
        <v>20</v>
      </c>
      <c r="J76" s="1">
        <v>25</v>
      </c>
      <c r="K76" s="1">
        <v>30</v>
      </c>
      <c r="L76" s="1">
        <v>25</v>
      </c>
      <c r="M76" s="3">
        <v>45731</v>
      </c>
      <c r="N76" s="1" t="s">
        <v>33</v>
      </c>
      <c r="O76" s="1" t="s">
        <v>34</v>
      </c>
      <c r="P76" s="1" t="s">
        <v>34</v>
      </c>
      <c r="Q76" s="4" t="s">
        <v>35</v>
      </c>
      <c r="R76" s="4"/>
      <c r="S76" s="4"/>
      <c r="T76" s="4"/>
    </row>
    <row r="77" spans="1:20" x14ac:dyDescent="0.3">
      <c r="A77" s="9" t="s">
        <v>99</v>
      </c>
      <c r="B77" s="10"/>
      <c r="C77" s="64">
        <f>SUM(C78:C85)</f>
        <v>0</v>
      </c>
      <c r="D77" s="11">
        <f t="shared" ref="D77:F77" si="9">SUM(D78:D85)</f>
        <v>0</v>
      </c>
      <c r="E77" s="11">
        <f t="shared" si="9"/>
        <v>0</v>
      </c>
      <c r="F77" s="11">
        <f t="shared" si="9"/>
        <v>0</v>
      </c>
      <c r="G77" s="1" t="s">
        <v>44</v>
      </c>
      <c r="H77" s="1" t="s">
        <v>44</v>
      </c>
      <c r="I77" s="1" t="s">
        <v>44</v>
      </c>
      <c r="J77" s="1" t="s">
        <v>44</v>
      </c>
      <c r="K77" s="1" t="s">
        <v>44</v>
      </c>
      <c r="L77" s="1" t="s">
        <v>44</v>
      </c>
      <c r="M77" s="1" t="s">
        <v>44</v>
      </c>
      <c r="N77" s="1" t="s">
        <v>44</v>
      </c>
      <c r="O77" s="1" t="s">
        <v>44</v>
      </c>
      <c r="P77" s="1" t="s">
        <v>44</v>
      </c>
      <c r="Q77" s="1" t="s">
        <v>44</v>
      </c>
      <c r="R77" s="1"/>
      <c r="S77" s="1"/>
      <c r="T77" s="1"/>
    </row>
    <row r="78" spans="1:20" x14ac:dyDescent="0.3">
      <c r="A78" s="12" t="s">
        <v>100</v>
      </c>
      <c r="B78" s="13"/>
      <c r="C78" s="62">
        <v>0</v>
      </c>
      <c r="D78" s="14">
        <v>0</v>
      </c>
      <c r="E78" s="14">
        <v>0</v>
      </c>
      <c r="F78" s="14">
        <v>0</v>
      </c>
      <c r="G78" s="1" t="s">
        <v>32</v>
      </c>
      <c r="H78" s="1" t="s">
        <v>17</v>
      </c>
      <c r="I78" s="1">
        <v>20</v>
      </c>
      <c r="J78" s="1">
        <v>25</v>
      </c>
      <c r="K78" s="1">
        <v>30</v>
      </c>
      <c r="L78" s="1">
        <v>25</v>
      </c>
      <c r="M78" s="3">
        <v>45658</v>
      </c>
      <c r="N78" s="1" t="s">
        <v>33</v>
      </c>
      <c r="O78" s="1" t="s">
        <v>34</v>
      </c>
      <c r="P78" s="1" t="s">
        <v>34</v>
      </c>
      <c r="Q78" s="4" t="s">
        <v>35</v>
      </c>
      <c r="R78" s="4"/>
      <c r="S78" s="4"/>
      <c r="T78" s="4"/>
    </row>
    <row r="79" spans="1:20" x14ac:dyDescent="0.3">
      <c r="A79" s="12" t="s">
        <v>101</v>
      </c>
      <c r="B79" s="13"/>
      <c r="C79" s="62">
        <v>0</v>
      </c>
      <c r="D79" s="14">
        <v>0</v>
      </c>
      <c r="E79" s="14">
        <v>0</v>
      </c>
      <c r="F79" s="14">
        <v>0</v>
      </c>
      <c r="G79" s="1" t="s">
        <v>32</v>
      </c>
      <c r="H79" s="1" t="s">
        <v>17</v>
      </c>
      <c r="I79" s="1">
        <v>20</v>
      </c>
      <c r="J79" s="1">
        <v>25</v>
      </c>
      <c r="K79" s="1">
        <v>30</v>
      </c>
      <c r="L79" s="1">
        <v>25</v>
      </c>
      <c r="M79" s="3">
        <v>45689</v>
      </c>
      <c r="N79" s="1" t="s">
        <v>33</v>
      </c>
      <c r="O79" s="1" t="s">
        <v>34</v>
      </c>
      <c r="P79" s="1" t="s">
        <v>34</v>
      </c>
      <c r="Q79" s="4" t="s">
        <v>35</v>
      </c>
      <c r="R79" s="4"/>
      <c r="S79" s="4"/>
      <c r="T79" s="4"/>
    </row>
    <row r="80" spans="1:20" x14ac:dyDescent="0.3">
      <c r="A80" s="12" t="s">
        <v>102</v>
      </c>
      <c r="B80" s="13"/>
      <c r="C80" s="62">
        <v>0</v>
      </c>
      <c r="D80" s="14">
        <v>0</v>
      </c>
      <c r="E80" s="14">
        <v>0</v>
      </c>
      <c r="F80" s="14">
        <v>0</v>
      </c>
      <c r="G80" s="1" t="s">
        <v>32</v>
      </c>
      <c r="H80" s="1" t="s">
        <v>17</v>
      </c>
      <c r="I80" s="1">
        <v>20</v>
      </c>
      <c r="J80" s="1">
        <v>25</v>
      </c>
      <c r="K80" s="1">
        <v>30</v>
      </c>
      <c r="L80" s="1">
        <v>25</v>
      </c>
      <c r="M80" s="3">
        <v>45731</v>
      </c>
      <c r="N80" s="1" t="s">
        <v>33</v>
      </c>
      <c r="O80" s="1" t="s">
        <v>34</v>
      </c>
      <c r="P80" s="1" t="s">
        <v>34</v>
      </c>
      <c r="Q80" s="4" t="s">
        <v>35</v>
      </c>
      <c r="R80" s="4"/>
      <c r="S80" s="4"/>
      <c r="T80" s="4"/>
    </row>
    <row r="81" spans="1:20" hidden="1" x14ac:dyDescent="0.3">
      <c r="A81" s="12" t="s">
        <v>103</v>
      </c>
      <c r="B81" s="13"/>
      <c r="C81" s="62">
        <f>+'Ingresos Propios '!C81+Federal!C81</f>
        <v>0</v>
      </c>
      <c r="D81" s="14">
        <v>0</v>
      </c>
      <c r="E81" s="14">
        <v>0</v>
      </c>
      <c r="F81" s="14">
        <v>0</v>
      </c>
      <c r="G81" s="1" t="s">
        <v>32</v>
      </c>
      <c r="H81" s="1" t="s">
        <v>17</v>
      </c>
      <c r="I81" s="1">
        <v>20</v>
      </c>
      <c r="J81" s="1">
        <v>25</v>
      </c>
      <c r="K81" s="1">
        <v>30</v>
      </c>
      <c r="L81" s="1">
        <v>25</v>
      </c>
      <c r="M81" s="3">
        <v>45893</v>
      </c>
      <c r="N81" s="1" t="s">
        <v>33</v>
      </c>
      <c r="O81" s="1" t="s">
        <v>34</v>
      </c>
      <c r="P81" s="1" t="s">
        <v>34</v>
      </c>
      <c r="Q81" s="4" t="s">
        <v>35</v>
      </c>
      <c r="R81" s="4"/>
      <c r="S81" s="4"/>
      <c r="T81" s="4"/>
    </row>
    <row r="82" spans="1:20" x14ac:dyDescent="0.3">
      <c r="A82" s="12" t="s">
        <v>104</v>
      </c>
      <c r="B82" s="13"/>
      <c r="C82" s="62">
        <v>0</v>
      </c>
      <c r="D82" s="14">
        <v>0</v>
      </c>
      <c r="E82" s="14">
        <v>0</v>
      </c>
      <c r="F82" s="14">
        <v>0</v>
      </c>
      <c r="G82" s="1" t="s">
        <v>32</v>
      </c>
      <c r="H82" s="1" t="s">
        <v>17</v>
      </c>
      <c r="I82" s="1">
        <v>20</v>
      </c>
      <c r="J82" s="1">
        <v>25</v>
      </c>
      <c r="K82" s="1">
        <v>30</v>
      </c>
      <c r="L82" s="1">
        <v>25</v>
      </c>
      <c r="M82" s="3">
        <v>45839</v>
      </c>
      <c r="N82" s="1" t="s">
        <v>33</v>
      </c>
      <c r="O82" s="1" t="s">
        <v>34</v>
      </c>
      <c r="P82" s="1" t="s">
        <v>34</v>
      </c>
      <c r="Q82" s="4" t="s">
        <v>35</v>
      </c>
      <c r="R82" s="4"/>
      <c r="S82" s="4"/>
      <c r="T82" s="4"/>
    </row>
    <row r="83" spans="1:20" x14ac:dyDescent="0.3">
      <c r="A83" s="12" t="s">
        <v>105</v>
      </c>
      <c r="B83" s="13"/>
      <c r="C83" s="62">
        <v>0</v>
      </c>
      <c r="D83" s="14">
        <v>0</v>
      </c>
      <c r="E83" s="14">
        <v>0</v>
      </c>
      <c r="F83" s="14">
        <v>0</v>
      </c>
      <c r="G83" s="1" t="s">
        <v>32</v>
      </c>
      <c r="H83" s="1" t="s">
        <v>17</v>
      </c>
      <c r="I83" s="1">
        <v>20</v>
      </c>
      <c r="J83" s="1">
        <v>25</v>
      </c>
      <c r="K83" s="1">
        <v>30</v>
      </c>
      <c r="L83" s="1">
        <v>25</v>
      </c>
      <c r="M83" s="3">
        <v>45778</v>
      </c>
      <c r="N83" s="1" t="s">
        <v>33</v>
      </c>
      <c r="O83" s="1" t="s">
        <v>34</v>
      </c>
      <c r="P83" s="1" t="s">
        <v>34</v>
      </c>
      <c r="Q83" s="4" t="s">
        <v>35</v>
      </c>
      <c r="R83" s="4"/>
      <c r="S83" s="4"/>
      <c r="T83" s="4"/>
    </row>
    <row r="84" spans="1:20" ht="15" customHeight="1" x14ac:dyDescent="0.3">
      <c r="A84" s="36" t="s">
        <v>106</v>
      </c>
      <c r="B84" s="13"/>
      <c r="C84" s="62">
        <v>0</v>
      </c>
      <c r="D84" s="14">
        <v>0</v>
      </c>
      <c r="E84" s="14">
        <v>0</v>
      </c>
      <c r="F84" s="14">
        <v>0</v>
      </c>
      <c r="G84" s="1" t="s">
        <v>32</v>
      </c>
      <c r="H84" s="1" t="s">
        <v>17</v>
      </c>
      <c r="I84" s="1">
        <v>20</v>
      </c>
      <c r="J84" s="1">
        <v>25</v>
      </c>
      <c r="K84" s="1">
        <v>30</v>
      </c>
      <c r="L84" s="1">
        <v>25</v>
      </c>
      <c r="M84" s="3">
        <v>45731</v>
      </c>
      <c r="N84" s="1" t="s">
        <v>33</v>
      </c>
      <c r="O84" s="1" t="s">
        <v>34</v>
      </c>
      <c r="P84" s="1" t="s">
        <v>34</v>
      </c>
      <c r="Q84" s="4" t="s">
        <v>35</v>
      </c>
      <c r="R84" s="93"/>
      <c r="S84" s="94"/>
      <c r="T84" s="95"/>
    </row>
    <row r="85" spans="1:20" hidden="1" x14ac:dyDescent="0.3">
      <c r="A85" s="12" t="s">
        <v>107</v>
      </c>
      <c r="B85" s="13"/>
      <c r="C85" s="62">
        <v>0</v>
      </c>
      <c r="D85" s="14">
        <v>0</v>
      </c>
      <c r="E85" s="14">
        <v>0</v>
      </c>
      <c r="F85" s="14">
        <v>0</v>
      </c>
      <c r="G85" s="1" t="s">
        <v>32</v>
      </c>
      <c r="H85" s="1" t="s">
        <v>17</v>
      </c>
      <c r="I85" s="1">
        <v>20</v>
      </c>
      <c r="J85" s="1">
        <v>25</v>
      </c>
      <c r="K85" s="1">
        <v>30</v>
      </c>
      <c r="L85" s="1">
        <v>25</v>
      </c>
      <c r="M85" s="3">
        <v>45731</v>
      </c>
      <c r="N85" s="1" t="s">
        <v>33</v>
      </c>
      <c r="O85" s="1" t="s">
        <v>34</v>
      </c>
      <c r="P85" s="1" t="s">
        <v>34</v>
      </c>
      <c r="Q85" s="4" t="s">
        <v>35</v>
      </c>
      <c r="R85" s="4"/>
      <c r="S85" s="4"/>
      <c r="T85" s="4"/>
    </row>
    <row r="86" spans="1:20" x14ac:dyDescent="0.3">
      <c r="A86" s="9" t="s">
        <v>108</v>
      </c>
      <c r="B86" s="10"/>
      <c r="C86" s="64">
        <f>SUM(C87:C89)</f>
        <v>0</v>
      </c>
      <c r="D86" s="11">
        <f t="shared" ref="D86:F86" si="10">SUM(D87:D89)</f>
        <v>0</v>
      </c>
      <c r="E86" s="11">
        <f t="shared" si="10"/>
        <v>0</v>
      </c>
      <c r="F86" s="11">
        <f t="shared" si="10"/>
        <v>0</v>
      </c>
      <c r="G86" s="1" t="s">
        <v>44</v>
      </c>
      <c r="H86" s="1" t="s">
        <v>44</v>
      </c>
      <c r="I86" s="1" t="s">
        <v>44</v>
      </c>
      <c r="J86" s="1" t="s">
        <v>44</v>
      </c>
      <c r="K86" s="1" t="s">
        <v>44</v>
      </c>
      <c r="L86" s="1" t="s">
        <v>44</v>
      </c>
      <c r="M86" s="1" t="s">
        <v>44</v>
      </c>
      <c r="N86" s="1" t="s">
        <v>44</v>
      </c>
      <c r="O86" s="1" t="s">
        <v>44</v>
      </c>
      <c r="P86" s="1" t="s">
        <v>44</v>
      </c>
      <c r="Q86" s="1" t="s">
        <v>44</v>
      </c>
      <c r="R86" s="1"/>
      <c r="S86" s="1"/>
      <c r="T86" s="1"/>
    </row>
    <row r="87" spans="1:20" x14ac:dyDescent="0.3">
      <c r="A87" s="12" t="s">
        <v>109</v>
      </c>
      <c r="B87" s="13"/>
      <c r="C87" s="62">
        <v>0</v>
      </c>
      <c r="D87" s="14">
        <v>0</v>
      </c>
      <c r="E87" s="14">
        <v>0</v>
      </c>
      <c r="F87" s="14">
        <v>0</v>
      </c>
      <c r="G87" s="1" t="s">
        <v>32</v>
      </c>
      <c r="H87" s="1" t="s">
        <v>17</v>
      </c>
      <c r="I87" s="1">
        <v>20</v>
      </c>
      <c r="J87" s="1">
        <v>25</v>
      </c>
      <c r="K87" s="1">
        <v>30</v>
      </c>
      <c r="L87" s="1">
        <v>25</v>
      </c>
      <c r="M87" s="3">
        <v>45731</v>
      </c>
      <c r="N87" s="1" t="s">
        <v>33</v>
      </c>
      <c r="O87" s="1" t="s">
        <v>34</v>
      </c>
      <c r="P87" s="1" t="s">
        <v>34</v>
      </c>
      <c r="Q87" s="4" t="s">
        <v>35</v>
      </c>
      <c r="R87" s="4"/>
      <c r="S87" s="4"/>
      <c r="T87" s="4"/>
    </row>
    <row r="88" spans="1:20" hidden="1" x14ac:dyDescent="0.3">
      <c r="A88" s="12" t="s">
        <v>110</v>
      </c>
      <c r="B88" s="13"/>
      <c r="C88" s="62">
        <f>+'Ingresos Propios '!C88+Federal!C88</f>
        <v>0</v>
      </c>
      <c r="D88" s="14">
        <v>0</v>
      </c>
      <c r="E88" s="14">
        <v>0</v>
      </c>
      <c r="F88" s="14">
        <v>0</v>
      </c>
      <c r="G88" s="1" t="s">
        <v>32</v>
      </c>
      <c r="H88" s="1" t="s">
        <v>17</v>
      </c>
      <c r="I88" s="1">
        <v>20</v>
      </c>
      <c r="J88" s="1">
        <v>25</v>
      </c>
      <c r="K88" s="1">
        <v>30</v>
      </c>
      <c r="L88" s="1">
        <v>25</v>
      </c>
      <c r="M88" s="3">
        <v>45689</v>
      </c>
      <c r="N88" s="1" t="s">
        <v>33</v>
      </c>
      <c r="O88" s="1" t="s">
        <v>34</v>
      </c>
      <c r="P88" s="1" t="s">
        <v>34</v>
      </c>
      <c r="Q88" s="4" t="s">
        <v>35</v>
      </c>
      <c r="R88" s="4"/>
      <c r="S88" s="4"/>
      <c r="T88" s="4"/>
    </row>
    <row r="89" spans="1:20" x14ac:dyDescent="0.3">
      <c r="A89" s="12" t="s">
        <v>147</v>
      </c>
      <c r="B89" s="13"/>
      <c r="C89" s="62">
        <v>0</v>
      </c>
      <c r="D89" s="14">
        <v>0</v>
      </c>
      <c r="E89" s="14">
        <v>0</v>
      </c>
      <c r="F89" s="14">
        <v>0</v>
      </c>
      <c r="G89" s="1" t="s">
        <v>32</v>
      </c>
      <c r="H89" s="1" t="s">
        <v>17</v>
      </c>
      <c r="I89" s="1">
        <v>20</v>
      </c>
      <c r="J89" s="1">
        <v>25</v>
      </c>
      <c r="K89" s="1">
        <v>30</v>
      </c>
      <c r="L89" s="1">
        <v>25</v>
      </c>
      <c r="M89" s="3">
        <v>45689</v>
      </c>
      <c r="N89" s="1" t="s">
        <v>33</v>
      </c>
      <c r="O89" s="1" t="s">
        <v>34</v>
      </c>
      <c r="P89" s="1" t="s">
        <v>34</v>
      </c>
      <c r="Q89" s="4" t="s">
        <v>35</v>
      </c>
      <c r="R89" s="4"/>
      <c r="S89" s="4"/>
      <c r="T89" s="4"/>
    </row>
    <row r="90" spans="1:20" x14ac:dyDescent="0.3">
      <c r="A90" s="9" t="s">
        <v>111</v>
      </c>
      <c r="B90" s="10"/>
      <c r="C90" s="64">
        <f>SUM(C91:C95)</f>
        <v>0</v>
      </c>
      <c r="D90" s="11">
        <f t="shared" ref="D90:F90" si="11">SUM(D91:D95)</f>
        <v>0</v>
      </c>
      <c r="E90" s="11">
        <f t="shared" si="11"/>
        <v>0</v>
      </c>
      <c r="F90" s="11">
        <f t="shared" si="11"/>
        <v>0</v>
      </c>
      <c r="G90" s="1" t="s">
        <v>44</v>
      </c>
      <c r="H90" s="1" t="s">
        <v>44</v>
      </c>
      <c r="I90" s="1" t="s">
        <v>44</v>
      </c>
      <c r="J90" s="1" t="s">
        <v>44</v>
      </c>
      <c r="K90" s="1" t="s">
        <v>44</v>
      </c>
      <c r="L90" s="1" t="s">
        <v>44</v>
      </c>
      <c r="M90" s="1" t="s">
        <v>44</v>
      </c>
      <c r="N90" s="1" t="s">
        <v>44</v>
      </c>
      <c r="O90" s="1" t="s">
        <v>44</v>
      </c>
      <c r="P90" s="1" t="s">
        <v>44</v>
      </c>
      <c r="Q90" s="1" t="s">
        <v>44</v>
      </c>
      <c r="R90" s="1"/>
      <c r="S90" s="1"/>
      <c r="T90" s="1"/>
    </row>
    <row r="91" spans="1:20" x14ac:dyDescent="0.3">
      <c r="A91" s="12" t="s">
        <v>112</v>
      </c>
      <c r="B91" s="13"/>
      <c r="C91" s="62">
        <v>0</v>
      </c>
      <c r="D91" s="14">
        <v>0</v>
      </c>
      <c r="E91" s="14">
        <v>0</v>
      </c>
      <c r="F91" s="14">
        <v>0</v>
      </c>
      <c r="G91" s="1" t="s">
        <v>32</v>
      </c>
      <c r="H91" s="1" t="s">
        <v>17</v>
      </c>
      <c r="I91" s="1">
        <v>20</v>
      </c>
      <c r="J91" s="1">
        <v>25</v>
      </c>
      <c r="K91" s="1">
        <v>30</v>
      </c>
      <c r="L91" s="1">
        <v>25</v>
      </c>
      <c r="M91" s="3">
        <v>45738</v>
      </c>
      <c r="N91" s="1" t="s">
        <v>33</v>
      </c>
      <c r="O91" s="1" t="s">
        <v>34</v>
      </c>
      <c r="P91" s="1" t="s">
        <v>34</v>
      </c>
      <c r="Q91" s="4" t="s">
        <v>35</v>
      </c>
      <c r="R91" s="4"/>
      <c r="S91" s="4"/>
      <c r="T91" s="4"/>
    </row>
    <row r="92" spans="1:20" x14ac:dyDescent="0.3">
      <c r="A92" s="12" t="s">
        <v>113</v>
      </c>
      <c r="B92" s="13"/>
      <c r="C92" s="62">
        <v>0</v>
      </c>
      <c r="D92" s="14">
        <v>0</v>
      </c>
      <c r="E92" s="14">
        <v>0</v>
      </c>
      <c r="F92" s="14">
        <v>0</v>
      </c>
      <c r="G92" s="1" t="s">
        <v>32</v>
      </c>
      <c r="H92" s="1" t="s">
        <v>17</v>
      </c>
      <c r="I92" s="1">
        <v>20</v>
      </c>
      <c r="J92" s="1">
        <v>25</v>
      </c>
      <c r="K92" s="1">
        <v>30</v>
      </c>
      <c r="L92" s="1">
        <v>25</v>
      </c>
      <c r="M92" s="3">
        <v>45762</v>
      </c>
      <c r="N92" s="1" t="s">
        <v>33</v>
      </c>
      <c r="O92" s="1" t="s">
        <v>34</v>
      </c>
      <c r="P92" s="1" t="s">
        <v>34</v>
      </c>
      <c r="Q92" s="4" t="s">
        <v>35</v>
      </c>
      <c r="R92" s="4"/>
      <c r="S92" s="4"/>
      <c r="T92" s="4"/>
    </row>
    <row r="93" spans="1:20" hidden="1" x14ac:dyDescent="0.3">
      <c r="A93" s="12" t="s">
        <v>114</v>
      </c>
      <c r="B93" s="13"/>
      <c r="C93" s="62">
        <f>+'Ingresos Propios '!C93+Federal!C93</f>
        <v>0</v>
      </c>
      <c r="D93" s="14">
        <v>0</v>
      </c>
      <c r="E93" s="14">
        <v>0</v>
      </c>
      <c r="F93" s="14">
        <v>0</v>
      </c>
      <c r="G93" s="1" t="s">
        <v>32</v>
      </c>
      <c r="H93" s="1" t="s">
        <v>17</v>
      </c>
      <c r="I93" s="1">
        <v>20</v>
      </c>
      <c r="J93" s="1">
        <v>25</v>
      </c>
      <c r="K93" s="1">
        <v>30</v>
      </c>
      <c r="L93" s="1">
        <v>25</v>
      </c>
      <c r="M93" s="3">
        <v>45731</v>
      </c>
      <c r="N93" s="1" t="s">
        <v>33</v>
      </c>
      <c r="O93" s="1" t="s">
        <v>34</v>
      </c>
      <c r="P93" s="1" t="s">
        <v>34</v>
      </c>
      <c r="Q93" s="4" t="s">
        <v>35</v>
      </c>
      <c r="R93" s="4"/>
      <c r="S93" s="4"/>
      <c r="T93" s="4"/>
    </row>
    <row r="94" spans="1:20" x14ac:dyDescent="0.3">
      <c r="A94" s="12" t="s">
        <v>115</v>
      </c>
      <c r="B94" s="13"/>
      <c r="C94" s="62">
        <v>0</v>
      </c>
      <c r="D94" s="14">
        <v>0</v>
      </c>
      <c r="E94" s="14">
        <v>0</v>
      </c>
      <c r="F94" s="14">
        <v>0</v>
      </c>
      <c r="G94" s="1" t="s">
        <v>32</v>
      </c>
      <c r="H94" s="1" t="s">
        <v>17</v>
      </c>
      <c r="I94" s="1">
        <v>20</v>
      </c>
      <c r="J94" s="1">
        <v>25</v>
      </c>
      <c r="K94" s="1">
        <v>30</v>
      </c>
      <c r="L94" s="1">
        <v>25</v>
      </c>
      <c r="M94" s="3">
        <v>45717</v>
      </c>
      <c r="N94" s="1" t="s">
        <v>33</v>
      </c>
      <c r="O94" s="1" t="s">
        <v>34</v>
      </c>
      <c r="P94" s="1" t="s">
        <v>34</v>
      </c>
      <c r="Q94" s="4" t="s">
        <v>35</v>
      </c>
      <c r="R94" s="4"/>
      <c r="S94" s="4"/>
      <c r="T94" s="4"/>
    </row>
    <row r="95" spans="1:20" x14ac:dyDescent="0.3">
      <c r="A95" s="12" t="s">
        <v>148</v>
      </c>
      <c r="B95" s="13"/>
      <c r="C95" s="62">
        <v>0</v>
      </c>
      <c r="D95" s="14">
        <v>0</v>
      </c>
      <c r="E95" s="14">
        <v>0</v>
      </c>
      <c r="F95" s="14">
        <v>0</v>
      </c>
      <c r="G95" s="1" t="s">
        <v>32</v>
      </c>
      <c r="H95" s="1" t="s">
        <v>17</v>
      </c>
      <c r="I95" s="1">
        <v>20</v>
      </c>
      <c r="J95" s="1">
        <v>25</v>
      </c>
      <c r="K95" s="1">
        <v>30</v>
      </c>
      <c r="L95" s="1">
        <v>25</v>
      </c>
      <c r="M95" s="3">
        <v>45717</v>
      </c>
      <c r="N95" s="1" t="s">
        <v>33</v>
      </c>
      <c r="O95" s="1" t="s">
        <v>34</v>
      </c>
      <c r="P95" s="1" t="s">
        <v>34</v>
      </c>
      <c r="Q95" s="4" t="s">
        <v>35</v>
      </c>
      <c r="R95" s="4"/>
      <c r="S95" s="4"/>
      <c r="T95" s="4"/>
    </row>
    <row r="96" spans="1:20" x14ac:dyDescent="0.3">
      <c r="A96" s="9" t="s">
        <v>116</v>
      </c>
      <c r="B96" s="10"/>
      <c r="C96" s="64">
        <f>SUM(C97:C99)</f>
        <v>0</v>
      </c>
      <c r="D96" s="11">
        <f t="shared" ref="D96:F96" si="12">SUM(D97:D99)</f>
        <v>0</v>
      </c>
      <c r="E96" s="11">
        <f t="shared" si="12"/>
        <v>0</v>
      </c>
      <c r="F96" s="11">
        <f t="shared" si="12"/>
        <v>0</v>
      </c>
      <c r="G96" s="1" t="s">
        <v>44</v>
      </c>
      <c r="H96" s="1" t="s">
        <v>44</v>
      </c>
      <c r="I96" s="1" t="s">
        <v>44</v>
      </c>
      <c r="J96" s="1" t="s">
        <v>44</v>
      </c>
      <c r="K96" s="1" t="s">
        <v>44</v>
      </c>
      <c r="L96" s="1" t="s">
        <v>44</v>
      </c>
      <c r="M96" s="1" t="s">
        <v>44</v>
      </c>
      <c r="N96" s="1" t="s">
        <v>44</v>
      </c>
      <c r="O96" s="1" t="s">
        <v>44</v>
      </c>
      <c r="P96" s="1" t="s">
        <v>44</v>
      </c>
      <c r="Q96" s="1" t="s">
        <v>44</v>
      </c>
      <c r="R96" s="1"/>
      <c r="S96" s="1"/>
      <c r="T96" s="1"/>
    </row>
    <row r="97" spans="1:22" x14ac:dyDescent="0.3">
      <c r="A97" s="12" t="s">
        <v>117</v>
      </c>
      <c r="B97" s="13"/>
      <c r="C97" s="62">
        <v>0</v>
      </c>
      <c r="D97" s="14">
        <v>0</v>
      </c>
      <c r="E97" s="14">
        <v>0</v>
      </c>
      <c r="F97" s="14">
        <v>0</v>
      </c>
      <c r="G97" s="1" t="s">
        <v>32</v>
      </c>
      <c r="H97" s="1" t="s">
        <v>17</v>
      </c>
      <c r="I97" s="1">
        <v>20</v>
      </c>
      <c r="J97" s="1">
        <v>25</v>
      </c>
      <c r="K97" s="1">
        <v>30</v>
      </c>
      <c r="L97" s="1">
        <v>25</v>
      </c>
      <c r="M97" s="3">
        <v>45893</v>
      </c>
      <c r="N97" s="1" t="s">
        <v>33</v>
      </c>
      <c r="O97" s="1" t="s">
        <v>34</v>
      </c>
      <c r="P97" s="1" t="s">
        <v>34</v>
      </c>
      <c r="Q97" s="4" t="s">
        <v>35</v>
      </c>
      <c r="R97" s="4"/>
      <c r="S97" s="4"/>
      <c r="T97" s="4"/>
    </row>
    <row r="98" spans="1:22" x14ac:dyDescent="0.3">
      <c r="A98" s="12" t="s">
        <v>118</v>
      </c>
      <c r="B98" s="13"/>
      <c r="C98" s="62">
        <v>0</v>
      </c>
      <c r="D98" s="14">
        <v>0</v>
      </c>
      <c r="E98" s="14">
        <v>0</v>
      </c>
      <c r="F98" s="14">
        <v>0</v>
      </c>
      <c r="G98" s="1" t="s">
        <v>32</v>
      </c>
      <c r="H98" s="1" t="s">
        <v>17</v>
      </c>
      <c r="I98" s="1">
        <v>20</v>
      </c>
      <c r="J98" s="1">
        <v>25</v>
      </c>
      <c r="K98" s="1">
        <v>30</v>
      </c>
      <c r="L98" s="1">
        <v>25</v>
      </c>
      <c r="M98" s="3">
        <v>45738</v>
      </c>
      <c r="N98" s="1" t="s">
        <v>33</v>
      </c>
      <c r="O98" s="1" t="s">
        <v>34</v>
      </c>
      <c r="P98" s="1" t="s">
        <v>34</v>
      </c>
      <c r="Q98" s="4" t="s">
        <v>35</v>
      </c>
      <c r="R98" s="4"/>
      <c r="S98" s="4"/>
      <c r="T98" s="4"/>
    </row>
    <row r="99" spans="1:22" x14ac:dyDescent="0.3">
      <c r="A99" s="12" t="s">
        <v>161</v>
      </c>
      <c r="B99" s="13"/>
      <c r="C99" s="62">
        <v>0</v>
      </c>
      <c r="D99" s="14">
        <v>0</v>
      </c>
      <c r="E99" s="14">
        <v>0</v>
      </c>
      <c r="F99" s="14">
        <v>0</v>
      </c>
      <c r="G99" s="1" t="s">
        <v>32</v>
      </c>
      <c r="H99" s="1" t="s">
        <v>17</v>
      </c>
      <c r="I99" s="1">
        <v>20</v>
      </c>
      <c r="J99" s="1">
        <v>25</v>
      </c>
      <c r="K99" s="1">
        <v>30</v>
      </c>
      <c r="L99" s="1">
        <v>25</v>
      </c>
      <c r="M99" s="3">
        <v>45738</v>
      </c>
      <c r="N99" s="1" t="s">
        <v>33</v>
      </c>
      <c r="O99" s="1" t="s">
        <v>34</v>
      </c>
      <c r="P99" s="1" t="s">
        <v>34</v>
      </c>
      <c r="Q99" s="4" t="s">
        <v>35</v>
      </c>
      <c r="R99" s="4"/>
      <c r="S99" s="4"/>
      <c r="T99" s="4"/>
    </row>
    <row r="100" spans="1:22" x14ac:dyDescent="0.3">
      <c r="A100" s="9" t="s">
        <v>123</v>
      </c>
      <c r="B100" s="10"/>
      <c r="C100" s="64">
        <f>C101</f>
        <v>0</v>
      </c>
      <c r="D100" s="11">
        <f t="shared" ref="D100:F100" si="13">D101</f>
        <v>0</v>
      </c>
      <c r="E100" s="11">
        <f t="shared" si="13"/>
        <v>0</v>
      </c>
      <c r="F100" s="11">
        <f t="shared" si="13"/>
        <v>0</v>
      </c>
      <c r="G100" s="1" t="s">
        <v>44</v>
      </c>
      <c r="H100" s="1" t="s">
        <v>44</v>
      </c>
      <c r="I100" s="1" t="s">
        <v>44</v>
      </c>
      <c r="J100" s="1" t="s">
        <v>44</v>
      </c>
      <c r="K100" s="1" t="s">
        <v>44</v>
      </c>
      <c r="L100" s="1" t="s">
        <v>44</v>
      </c>
      <c r="M100" s="1" t="s">
        <v>44</v>
      </c>
      <c r="N100" s="1" t="s">
        <v>44</v>
      </c>
      <c r="O100" s="1" t="s">
        <v>44</v>
      </c>
      <c r="P100" s="1" t="s">
        <v>44</v>
      </c>
      <c r="Q100" s="1" t="s">
        <v>44</v>
      </c>
      <c r="R100" s="1"/>
      <c r="S100" s="1"/>
      <c r="T100" s="1"/>
    </row>
    <row r="101" spans="1:22" x14ac:dyDescent="0.3">
      <c r="A101" s="12" t="s">
        <v>124</v>
      </c>
      <c r="B101" s="13"/>
      <c r="C101" s="62">
        <v>0</v>
      </c>
      <c r="D101" s="14">
        <v>0</v>
      </c>
      <c r="E101" s="14">
        <v>0</v>
      </c>
      <c r="F101" s="14">
        <v>0</v>
      </c>
      <c r="G101" s="1" t="s">
        <v>32</v>
      </c>
      <c r="H101" s="1" t="s">
        <v>17</v>
      </c>
      <c r="I101" s="1">
        <v>80</v>
      </c>
      <c r="J101" s="1">
        <v>0</v>
      </c>
      <c r="K101" s="1">
        <v>20</v>
      </c>
      <c r="L101" s="1">
        <v>0</v>
      </c>
      <c r="M101" s="3">
        <v>45893</v>
      </c>
      <c r="N101" s="1" t="s">
        <v>33</v>
      </c>
      <c r="O101" s="1" t="s">
        <v>34</v>
      </c>
      <c r="P101" s="1" t="s">
        <v>34</v>
      </c>
      <c r="Q101" s="4" t="s">
        <v>35</v>
      </c>
      <c r="R101" s="4"/>
      <c r="S101" s="4"/>
      <c r="T101" s="4"/>
    </row>
    <row r="102" spans="1:22" x14ac:dyDescent="0.3">
      <c r="A102" s="12" t="s">
        <v>162</v>
      </c>
      <c r="B102" s="13"/>
      <c r="C102" s="62">
        <f>+'Ingresos Propios '!C102+Federal!C102</f>
        <v>0</v>
      </c>
      <c r="D102" s="14">
        <v>0</v>
      </c>
      <c r="E102" s="14">
        <v>0</v>
      </c>
      <c r="F102" s="14">
        <v>0</v>
      </c>
      <c r="G102" s="1" t="s">
        <v>32</v>
      </c>
      <c r="H102" s="1" t="s">
        <v>17</v>
      </c>
      <c r="I102" s="1">
        <v>20</v>
      </c>
      <c r="J102" s="1">
        <v>25</v>
      </c>
      <c r="K102" s="1">
        <v>30</v>
      </c>
      <c r="L102" s="1">
        <v>25</v>
      </c>
      <c r="M102" s="3">
        <v>45893</v>
      </c>
      <c r="N102" s="1" t="s">
        <v>33</v>
      </c>
      <c r="O102" s="1" t="s">
        <v>34</v>
      </c>
      <c r="P102" s="1" t="s">
        <v>34</v>
      </c>
      <c r="Q102" s="4" t="s">
        <v>35</v>
      </c>
      <c r="R102" s="4"/>
      <c r="S102" s="4"/>
      <c r="T102" s="4"/>
    </row>
    <row r="103" spans="1:22" x14ac:dyDescent="0.3">
      <c r="A103" s="6" t="s">
        <v>119</v>
      </c>
      <c r="B103" s="7"/>
      <c r="C103" s="63">
        <f>C104+C108+C112+C114</f>
        <v>0</v>
      </c>
      <c r="D103" s="8">
        <f t="shared" ref="D103:F103" si="14">D104+D108+D112+D114</f>
        <v>0</v>
      </c>
      <c r="E103" s="8">
        <f t="shared" si="14"/>
        <v>0</v>
      </c>
      <c r="F103" s="8">
        <f t="shared" si="14"/>
        <v>0</v>
      </c>
      <c r="G103" s="1" t="s">
        <v>44</v>
      </c>
      <c r="H103" s="1" t="s">
        <v>44</v>
      </c>
      <c r="I103" s="1" t="s">
        <v>44</v>
      </c>
      <c r="J103" s="1" t="s">
        <v>44</v>
      </c>
      <c r="K103" s="1" t="s">
        <v>44</v>
      </c>
      <c r="L103" s="1" t="s">
        <v>44</v>
      </c>
      <c r="M103" s="1" t="s">
        <v>44</v>
      </c>
      <c r="N103" s="1" t="s">
        <v>44</v>
      </c>
      <c r="O103" s="1" t="s">
        <v>44</v>
      </c>
      <c r="P103" s="1" t="s">
        <v>44</v>
      </c>
      <c r="Q103" s="1" t="s">
        <v>44</v>
      </c>
      <c r="R103" s="1"/>
      <c r="S103" s="1"/>
      <c r="T103" s="1"/>
      <c r="V103" s="53">
        <f>151570-C103</f>
        <v>151570</v>
      </c>
    </row>
    <row r="104" spans="1:22" x14ac:dyDescent="0.3">
      <c r="A104" s="9" t="s">
        <v>120</v>
      </c>
      <c r="B104" s="10"/>
      <c r="C104" s="64">
        <f>SUM(C105:C107)</f>
        <v>0</v>
      </c>
      <c r="D104" s="11">
        <f t="shared" ref="D104:F104" si="15">SUM(D105:D107)</f>
        <v>0</v>
      </c>
      <c r="E104" s="11">
        <f t="shared" si="15"/>
        <v>0</v>
      </c>
      <c r="F104" s="11">
        <f t="shared" si="15"/>
        <v>0</v>
      </c>
      <c r="G104" s="1" t="s">
        <v>44</v>
      </c>
      <c r="H104" s="1" t="s">
        <v>44</v>
      </c>
      <c r="I104" s="1" t="s">
        <v>44</v>
      </c>
      <c r="J104" s="1" t="s">
        <v>44</v>
      </c>
      <c r="K104" s="1" t="s">
        <v>44</v>
      </c>
      <c r="L104" s="1" t="s">
        <v>44</v>
      </c>
      <c r="M104" s="1" t="s">
        <v>44</v>
      </c>
      <c r="N104" s="1" t="s">
        <v>44</v>
      </c>
      <c r="O104" s="1" t="s">
        <v>44</v>
      </c>
      <c r="P104" s="1" t="s">
        <v>44</v>
      </c>
      <c r="Q104" s="1" t="s">
        <v>44</v>
      </c>
      <c r="R104" s="1"/>
      <c r="S104" s="1"/>
      <c r="T104" s="1"/>
      <c r="V104" s="53"/>
    </row>
    <row r="105" spans="1:22" x14ac:dyDescent="0.3">
      <c r="A105" s="12" t="s">
        <v>121</v>
      </c>
      <c r="B105" s="13"/>
      <c r="C105" s="62">
        <f>+'Ingresos Propios '!C105+Federal!C105</f>
        <v>0</v>
      </c>
      <c r="D105" s="14">
        <v>0</v>
      </c>
      <c r="E105" s="14">
        <v>0</v>
      </c>
      <c r="F105" s="14">
        <v>0</v>
      </c>
      <c r="G105" s="1" t="s">
        <v>32</v>
      </c>
      <c r="H105" s="1" t="s">
        <v>17</v>
      </c>
      <c r="I105" s="1">
        <v>20</v>
      </c>
      <c r="J105" s="1">
        <v>25</v>
      </c>
      <c r="K105" s="1">
        <v>30</v>
      </c>
      <c r="L105" s="1">
        <v>25</v>
      </c>
      <c r="M105" s="3">
        <v>45731</v>
      </c>
      <c r="N105" s="1" t="s">
        <v>33</v>
      </c>
      <c r="O105" s="1" t="s">
        <v>34</v>
      </c>
      <c r="P105" s="1" t="s">
        <v>34</v>
      </c>
      <c r="Q105" s="4" t="s">
        <v>35</v>
      </c>
      <c r="R105" s="4"/>
      <c r="S105" s="4"/>
      <c r="T105" s="4"/>
    </row>
    <row r="106" spans="1:22" x14ac:dyDescent="0.3">
      <c r="A106" s="12" t="s">
        <v>122</v>
      </c>
      <c r="B106" s="13"/>
      <c r="C106" s="62">
        <f>+'Ingresos Propios '!C106+Federal!C106</f>
        <v>0</v>
      </c>
      <c r="D106" s="14">
        <v>0</v>
      </c>
      <c r="E106" s="14">
        <v>0</v>
      </c>
      <c r="F106" s="14">
        <v>0</v>
      </c>
      <c r="G106" s="1" t="s">
        <v>32</v>
      </c>
      <c r="H106" s="1" t="s">
        <v>17</v>
      </c>
      <c r="I106" s="1">
        <v>20</v>
      </c>
      <c r="J106" s="1">
        <v>25</v>
      </c>
      <c r="K106" s="1">
        <v>30</v>
      </c>
      <c r="L106" s="1">
        <v>25</v>
      </c>
      <c r="M106" s="3">
        <v>45893</v>
      </c>
      <c r="N106" s="1" t="s">
        <v>33</v>
      </c>
      <c r="O106" s="1" t="s">
        <v>34</v>
      </c>
      <c r="P106" s="1" t="s">
        <v>34</v>
      </c>
      <c r="Q106" s="4" t="s">
        <v>35</v>
      </c>
      <c r="R106" s="4"/>
      <c r="S106" s="4"/>
      <c r="T106" s="4"/>
    </row>
    <row r="107" spans="1:22" x14ac:dyDescent="0.3">
      <c r="A107" s="12" t="s">
        <v>125</v>
      </c>
      <c r="B107" s="13"/>
      <c r="C107" s="62">
        <f>+'Ingresos Propios '!C107+Federal!C107</f>
        <v>0</v>
      </c>
      <c r="D107" s="14">
        <v>0</v>
      </c>
      <c r="E107" s="14">
        <v>0</v>
      </c>
      <c r="F107" s="14">
        <v>0</v>
      </c>
      <c r="G107" s="1" t="s">
        <v>32</v>
      </c>
      <c r="H107" s="1" t="s">
        <v>17</v>
      </c>
      <c r="I107" s="1">
        <v>20</v>
      </c>
      <c r="J107" s="1">
        <v>25</v>
      </c>
      <c r="K107" s="1">
        <v>30</v>
      </c>
      <c r="L107" s="1">
        <v>25</v>
      </c>
      <c r="M107" s="3">
        <v>45894</v>
      </c>
      <c r="N107" s="1" t="s">
        <v>33</v>
      </c>
      <c r="O107" s="1" t="s">
        <v>34</v>
      </c>
      <c r="P107" s="1" t="s">
        <v>34</v>
      </c>
      <c r="Q107" s="4" t="s">
        <v>35</v>
      </c>
      <c r="R107" s="4"/>
      <c r="S107" s="4"/>
      <c r="T107" s="4"/>
    </row>
    <row r="108" spans="1:22" x14ac:dyDescent="0.3">
      <c r="A108" s="9" t="s">
        <v>126</v>
      </c>
      <c r="B108" s="10"/>
      <c r="C108" s="64">
        <f>C109</f>
        <v>0</v>
      </c>
      <c r="D108" s="11">
        <f t="shared" ref="D108:F108" si="16">D109</f>
        <v>0</v>
      </c>
      <c r="E108" s="11">
        <f t="shared" si="16"/>
        <v>0</v>
      </c>
      <c r="F108" s="11">
        <f t="shared" si="16"/>
        <v>0</v>
      </c>
      <c r="G108" s="1" t="s">
        <v>44</v>
      </c>
      <c r="H108" s="1" t="s">
        <v>44</v>
      </c>
      <c r="I108" s="1" t="s">
        <v>44</v>
      </c>
      <c r="J108" s="1" t="s">
        <v>44</v>
      </c>
      <c r="K108" s="1" t="s">
        <v>44</v>
      </c>
      <c r="L108" s="1" t="s">
        <v>44</v>
      </c>
      <c r="M108" s="1" t="s">
        <v>44</v>
      </c>
      <c r="N108" s="1" t="s">
        <v>44</v>
      </c>
      <c r="O108" s="1" t="s">
        <v>44</v>
      </c>
      <c r="P108" s="1" t="s">
        <v>44</v>
      </c>
      <c r="Q108" s="1" t="s">
        <v>44</v>
      </c>
      <c r="R108" s="1"/>
      <c r="S108" s="1"/>
      <c r="T108" s="1"/>
    </row>
    <row r="109" spans="1:22" x14ac:dyDescent="0.3">
      <c r="A109" s="12" t="s">
        <v>155</v>
      </c>
      <c r="B109" s="13"/>
      <c r="C109" s="62">
        <f>+'Ingresos Propios '!C109+Federal!C109</f>
        <v>0</v>
      </c>
      <c r="D109" s="14">
        <v>0</v>
      </c>
      <c r="E109" s="14">
        <v>0</v>
      </c>
      <c r="F109" s="14">
        <v>0</v>
      </c>
      <c r="G109" s="1" t="s">
        <v>32</v>
      </c>
      <c r="H109" s="1" t="s">
        <v>17</v>
      </c>
      <c r="I109" s="1">
        <v>20</v>
      </c>
      <c r="J109" s="1">
        <v>25</v>
      </c>
      <c r="K109" s="1">
        <v>30</v>
      </c>
      <c r="L109" s="1">
        <v>25</v>
      </c>
      <c r="M109" s="3">
        <v>45658</v>
      </c>
      <c r="N109" s="1" t="s">
        <v>33</v>
      </c>
      <c r="O109" s="1" t="s">
        <v>34</v>
      </c>
      <c r="P109" s="1" t="s">
        <v>34</v>
      </c>
      <c r="Q109" s="4" t="s">
        <v>35</v>
      </c>
      <c r="R109" s="4"/>
      <c r="S109" s="4"/>
      <c r="T109" s="4"/>
    </row>
    <row r="110" spans="1:22" x14ac:dyDescent="0.3">
      <c r="A110" s="12" t="s">
        <v>163</v>
      </c>
      <c r="B110" s="13"/>
      <c r="C110" s="62">
        <f>+'Ingresos Propios '!C110+Federal!C110</f>
        <v>0</v>
      </c>
      <c r="D110" s="14">
        <v>0</v>
      </c>
      <c r="E110" s="14">
        <v>0</v>
      </c>
      <c r="F110" s="14">
        <v>0</v>
      </c>
      <c r="G110" s="1" t="s">
        <v>32</v>
      </c>
      <c r="H110" s="1" t="s">
        <v>17</v>
      </c>
      <c r="I110" s="1">
        <v>20</v>
      </c>
      <c r="J110" s="1">
        <v>25</v>
      </c>
      <c r="K110" s="1">
        <v>30</v>
      </c>
      <c r="L110" s="1">
        <v>25</v>
      </c>
      <c r="M110" s="3">
        <v>45658</v>
      </c>
      <c r="N110" s="1" t="s">
        <v>33</v>
      </c>
      <c r="O110" s="1" t="s">
        <v>34</v>
      </c>
      <c r="P110" s="1" t="s">
        <v>34</v>
      </c>
      <c r="Q110" s="4" t="s">
        <v>35</v>
      </c>
      <c r="R110" s="4"/>
      <c r="S110" s="4"/>
      <c r="T110" s="4"/>
    </row>
    <row r="111" spans="1:22" x14ac:dyDescent="0.3">
      <c r="A111" s="12" t="s">
        <v>164</v>
      </c>
      <c r="B111" s="13"/>
      <c r="C111" s="62">
        <f>+'Ingresos Propios '!C111+Federal!C111</f>
        <v>0</v>
      </c>
      <c r="D111" s="14">
        <v>0</v>
      </c>
      <c r="E111" s="14">
        <v>0</v>
      </c>
      <c r="F111" s="14">
        <v>0</v>
      </c>
      <c r="G111" s="1" t="s">
        <v>32</v>
      </c>
      <c r="H111" s="1" t="s">
        <v>17</v>
      </c>
      <c r="I111" s="1">
        <v>20</v>
      </c>
      <c r="J111" s="1">
        <v>25</v>
      </c>
      <c r="K111" s="1">
        <v>30</v>
      </c>
      <c r="L111" s="1">
        <v>25</v>
      </c>
      <c r="M111" s="3">
        <v>45658</v>
      </c>
      <c r="N111" s="1" t="s">
        <v>33</v>
      </c>
      <c r="O111" s="1" t="s">
        <v>34</v>
      </c>
      <c r="P111" s="1" t="s">
        <v>34</v>
      </c>
      <c r="Q111" s="4" t="s">
        <v>35</v>
      </c>
      <c r="R111" s="4"/>
      <c r="S111" s="4"/>
      <c r="T111" s="4"/>
    </row>
    <row r="112" spans="1:22" x14ac:dyDescent="0.3">
      <c r="A112" s="9" t="s">
        <v>131</v>
      </c>
      <c r="B112" s="13"/>
      <c r="C112" s="64">
        <f>C113</f>
        <v>0</v>
      </c>
      <c r="D112" s="11">
        <f t="shared" ref="D112:F112" si="17">D113</f>
        <v>0</v>
      </c>
      <c r="E112" s="11">
        <f t="shared" si="17"/>
        <v>0</v>
      </c>
      <c r="F112" s="11">
        <f t="shared" si="17"/>
        <v>0</v>
      </c>
      <c r="G112" s="1" t="s">
        <v>44</v>
      </c>
      <c r="H112" s="1" t="s">
        <v>44</v>
      </c>
      <c r="I112" s="1" t="s">
        <v>44</v>
      </c>
      <c r="J112" s="1" t="s">
        <v>44</v>
      </c>
      <c r="K112" s="1" t="s">
        <v>44</v>
      </c>
      <c r="L112" s="1" t="s">
        <v>44</v>
      </c>
      <c r="M112" s="1" t="s">
        <v>44</v>
      </c>
      <c r="N112" s="1" t="s">
        <v>44</v>
      </c>
      <c r="O112" s="1" t="s">
        <v>44</v>
      </c>
      <c r="P112" s="1" t="s">
        <v>44</v>
      </c>
      <c r="Q112" s="1" t="s">
        <v>44</v>
      </c>
      <c r="R112" s="1"/>
      <c r="S112" s="4"/>
      <c r="T112" s="4"/>
    </row>
    <row r="113" spans="1:24" x14ac:dyDescent="0.3">
      <c r="A113" s="44" t="s">
        <v>149</v>
      </c>
      <c r="B113" s="13"/>
      <c r="C113" s="62">
        <f>+'Ingresos Propios '!C113+Federal!C113</f>
        <v>0</v>
      </c>
      <c r="D113" s="14">
        <v>0</v>
      </c>
      <c r="E113" s="14">
        <v>0</v>
      </c>
      <c r="F113" s="14">
        <v>0</v>
      </c>
      <c r="G113" s="1" t="s">
        <v>32</v>
      </c>
      <c r="H113" s="1" t="s">
        <v>17</v>
      </c>
      <c r="I113" s="1">
        <v>20</v>
      </c>
      <c r="J113" s="1">
        <v>25</v>
      </c>
      <c r="K113" s="1">
        <v>30</v>
      </c>
      <c r="L113" s="1">
        <v>25</v>
      </c>
      <c r="M113" s="3">
        <v>45731</v>
      </c>
      <c r="N113" s="1" t="s">
        <v>33</v>
      </c>
      <c r="O113" s="1" t="s">
        <v>34</v>
      </c>
      <c r="P113" s="1" t="s">
        <v>34</v>
      </c>
      <c r="Q113" s="4" t="s">
        <v>35</v>
      </c>
      <c r="R113" s="4"/>
      <c r="S113" s="4"/>
      <c r="T113" s="4"/>
      <c r="X113" s="55">
        <f>C116+V103+V53+V8</f>
        <v>8618576.2300000004</v>
      </c>
    </row>
    <row r="114" spans="1:24" x14ac:dyDescent="0.3">
      <c r="A114" s="9" t="s">
        <v>132</v>
      </c>
      <c r="B114" s="13"/>
      <c r="C114" s="64">
        <f>C115</f>
        <v>0</v>
      </c>
      <c r="D114" s="11">
        <f t="shared" ref="D114:F114" si="18">D115</f>
        <v>0</v>
      </c>
      <c r="E114" s="11">
        <f t="shared" si="18"/>
        <v>0</v>
      </c>
      <c r="F114" s="11">
        <f t="shared" si="18"/>
        <v>0</v>
      </c>
      <c r="G114" s="1" t="s">
        <v>44</v>
      </c>
      <c r="H114" s="1" t="s">
        <v>44</v>
      </c>
      <c r="I114" s="1" t="s">
        <v>44</v>
      </c>
      <c r="J114" s="1" t="s">
        <v>44</v>
      </c>
      <c r="K114" s="1" t="s">
        <v>44</v>
      </c>
      <c r="L114" s="1" t="s">
        <v>44</v>
      </c>
      <c r="M114" s="1" t="s">
        <v>44</v>
      </c>
      <c r="N114" s="1" t="s">
        <v>44</v>
      </c>
      <c r="O114" s="1" t="s">
        <v>44</v>
      </c>
      <c r="P114" s="1" t="s">
        <v>44</v>
      </c>
      <c r="Q114" s="1" t="s">
        <v>44</v>
      </c>
      <c r="R114" s="1"/>
      <c r="S114" s="4"/>
      <c r="T114" s="4"/>
      <c r="X114" s="53">
        <f>X113+506295.45</f>
        <v>9124871.6799999997</v>
      </c>
    </row>
    <row r="115" spans="1:24" x14ac:dyDescent="0.3">
      <c r="A115" s="44" t="s">
        <v>150</v>
      </c>
      <c r="B115" s="13"/>
      <c r="C115" s="62">
        <f>+'Ingresos Propios '!C115+Federal!C115</f>
        <v>0</v>
      </c>
      <c r="D115" s="14">
        <v>0</v>
      </c>
      <c r="E115" s="14">
        <v>0</v>
      </c>
      <c r="F115" s="14">
        <v>0</v>
      </c>
      <c r="G115" s="1" t="s">
        <v>32</v>
      </c>
      <c r="H115" s="1" t="s">
        <v>17</v>
      </c>
      <c r="I115" s="1">
        <v>20</v>
      </c>
      <c r="J115" s="1">
        <v>25</v>
      </c>
      <c r="K115" s="1">
        <v>30</v>
      </c>
      <c r="L115" s="1">
        <v>25</v>
      </c>
      <c r="M115" s="3">
        <v>45894</v>
      </c>
      <c r="N115" s="1" t="s">
        <v>33</v>
      </c>
      <c r="O115" s="1" t="s">
        <v>34</v>
      </c>
      <c r="P115" s="1" t="s">
        <v>34</v>
      </c>
      <c r="Q115" s="4" t="s">
        <v>35</v>
      </c>
      <c r="R115" s="4"/>
      <c r="S115" s="4"/>
      <c r="T115" s="4"/>
    </row>
    <row r="116" spans="1:24" x14ac:dyDescent="0.3">
      <c r="A116" s="35" t="s">
        <v>127</v>
      </c>
      <c r="B116" s="7"/>
      <c r="C116" s="63">
        <f>C7+C53+C103</f>
        <v>900000</v>
      </c>
      <c r="D116" s="8">
        <f>D7+D53+D103</f>
        <v>0</v>
      </c>
      <c r="E116" s="8">
        <f>E7+E53+E103</f>
        <v>0</v>
      </c>
      <c r="F116" s="8">
        <f>F7+F53+F103</f>
        <v>0</v>
      </c>
      <c r="G116" s="1" t="s">
        <v>44</v>
      </c>
      <c r="H116" s="1" t="s">
        <v>44</v>
      </c>
      <c r="I116" s="1" t="s">
        <v>44</v>
      </c>
      <c r="J116" s="1" t="s">
        <v>44</v>
      </c>
      <c r="K116" s="1" t="s">
        <v>44</v>
      </c>
      <c r="L116" s="1" t="s">
        <v>44</v>
      </c>
      <c r="M116" s="1" t="s">
        <v>44</v>
      </c>
      <c r="N116" s="1" t="s">
        <v>44</v>
      </c>
      <c r="O116" s="1" t="s">
        <v>44</v>
      </c>
      <c r="P116" s="1" t="s">
        <v>44</v>
      </c>
      <c r="Q116" s="1" t="s">
        <v>44</v>
      </c>
      <c r="R116" s="1"/>
      <c r="S116" s="4"/>
      <c r="T116" s="4"/>
      <c r="V116" s="53">
        <f>X114-X116</f>
        <v>1406295.4499999993</v>
      </c>
      <c r="X116" s="55">
        <f>X113-C116</f>
        <v>7718576.2300000004</v>
      </c>
    </row>
    <row r="117" spans="1:24" x14ac:dyDescent="0.3">
      <c r="D117" s="5"/>
      <c r="E117" s="5"/>
      <c r="F117" s="2"/>
      <c r="G117" s="2"/>
      <c r="H117" s="2"/>
      <c r="I117" s="2"/>
      <c r="J117" s="2"/>
      <c r="K117" s="2"/>
      <c r="L117" s="2"/>
      <c r="M117" s="17"/>
      <c r="N117" s="2"/>
      <c r="O117" s="2"/>
      <c r="P117" s="2"/>
      <c r="Q117" s="18"/>
      <c r="R117" s="15"/>
      <c r="S117" s="15"/>
      <c r="T117" s="16"/>
    </row>
    <row r="118" spans="1:24" x14ac:dyDescent="0.3">
      <c r="B118" s="38" t="s">
        <v>134</v>
      </c>
      <c r="D118" s="5"/>
      <c r="E118" s="5"/>
      <c r="F118" s="2"/>
      <c r="G118" s="2"/>
      <c r="H118" s="2"/>
      <c r="I118" s="2"/>
      <c r="J118" s="2"/>
      <c r="K118" s="2"/>
      <c r="L118" s="2"/>
      <c r="M118" s="17"/>
      <c r="N118" s="2"/>
      <c r="O118" s="2"/>
      <c r="P118" s="2"/>
      <c r="Q118" s="18"/>
      <c r="R118" s="15"/>
      <c r="S118" s="15"/>
      <c r="T118" s="16"/>
    </row>
    <row r="119" spans="1:24" x14ac:dyDescent="0.3">
      <c r="B119" s="39" t="s">
        <v>135</v>
      </c>
      <c r="C119" s="66">
        <v>900000</v>
      </c>
      <c r="D119" s="5"/>
      <c r="E119" s="5"/>
      <c r="F119" s="2"/>
      <c r="G119" s="2"/>
      <c r="H119" s="2"/>
      <c r="I119" s="2"/>
      <c r="J119" s="2"/>
      <c r="K119" s="2"/>
      <c r="L119" s="2"/>
      <c r="M119" s="17"/>
      <c r="N119" s="2"/>
      <c r="O119" s="2"/>
      <c r="P119" s="2"/>
      <c r="Q119" s="18"/>
      <c r="R119" s="15"/>
      <c r="S119" s="15"/>
      <c r="T119" s="16"/>
    </row>
    <row r="120" spans="1:24" x14ac:dyDescent="0.3">
      <c r="B120" s="39" t="s">
        <v>136</v>
      </c>
      <c r="C120" s="66">
        <v>0</v>
      </c>
      <c r="D120" s="5"/>
      <c r="E120" s="54"/>
      <c r="F120" s="52"/>
      <c r="G120" s="2"/>
      <c r="H120" s="2"/>
      <c r="I120" s="2"/>
      <c r="J120" s="2"/>
      <c r="K120" s="2"/>
      <c r="L120" s="2"/>
      <c r="M120" s="17"/>
      <c r="N120" s="2"/>
      <c r="O120" s="2"/>
      <c r="P120" s="2"/>
      <c r="Q120" s="18"/>
      <c r="R120" s="15"/>
      <c r="S120" s="15"/>
      <c r="T120" s="16"/>
    </row>
    <row r="121" spans="1:24" x14ac:dyDescent="0.3">
      <c r="B121" s="39" t="s">
        <v>137</v>
      </c>
      <c r="C121" s="66"/>
      <c r="D121" s="5"/>
      <c r="E121" s="54"/>
      <c r="F121" s="2"/>
      <c r="G121" s="52"/>
      <c r="H121" s="2"/>
      <c r="I121" s="2"/>
      <c r="J121" s="2"/>
      <c r="K121" s="2"/>
      <c r="L121" s="2"/>
      <c r="M121" s="17"/>
      <c r="N121" s="2"/>
      <c r="O121" s="2"/>
      <c r="P121" s="2"/>
      <c r="Q121" s="18"/>
      <c r="R121" s="15"/>
      <c r="S121" s="15"/>
      <c r="T121" s="16"/>
    </row>
    <row r="122" spans="1:24" x14ac:dyDescent="0.3">
      <c r="B122" s="41" t="s">
        <v>127</v>
      </c>
      <c r="C122" s="66">
        <f>SUM(C119:C121)</f>
        <v>900000</v>
      </c>
      <c r="D122" s="5"/>
      <c r="E122" s="54"/>
      <c r="F122" s="2"/>
      <c r="G122" s="2"/>
      <c r="H122" s="2"/>
      <c r="I122" s="2"/>
      <c r="J122" s="2"/>
      <c r="K122" s="2"/>
      <c r="L122" s="2"/>
      <c r="M122" s="17"/>
      <c r="N122" s="2"/>
      <c r="O122" s="2"/>
      <c r="P122" s="2"/>
      <c r="Q122" s="18"/>
      <c r="R122" s="15"/>
      <c r="S122" s="15"/>
      <c r="T122" s="16"/>
    </row>
    <row r="123" spans="1:24" x14ac:dyDescent="0.3">
      <c r="D123" s="5"/>
      <c r="E123" s="5"/>
      <c r="F123" s="2"/>
      <c r="G123" s="2"/>
      <c r="H123" s="2"/>
      <c r="I123" s="2"/>
      <c r="J123" s="2"/>
      <c r="K123" s="2"/>
      <c r="L123" s="2"/>
      <c r="M123" s="17"/>
      <c r="N123" s="2"/>
      <c r="O123" s="2"/>
      <c r="P123" s="2"/>
      <c r="Q123" s="18"/>
      <c r="R123" s="15"/>
      <c r="S123" s="15"/>
      <c r="T123" s="16"/>
    </row>
    <row r="124" spans="1:24" x14ac:dyDescent="0.3">
      <c r="B124" s="45"/>
      <c r="D124" s="5"/>
      <c r="E124" s="5"/>
      <c r="F124" s="2"/>
      <c r="G124" s="2"/>
      <c r="H124" s="2"/>
      <c r="I124" s="2"/>
      <c r="J124" s="2"/>
      <c r="K124" s="2"/>
      <c r="L124" s="2"/>
      <c r="M124" s="17"/>
      <c r="N124" s="2"/>
      <c r="O124" s="2"/>
      <c r="P124" s="2"/>
      <c r="Q124" s="18"/>
      <c r="R124" s="15"/>
      <c r="S124" s="15"/>
      <c r="T124" s="16"/>
    </row>
    <row r="125" spans="1:24" ht="15" thickBot="1" x14ac:dyDescent="0.35">
      <c r="D125" s="46"/>
      <c r="E125" s="46"/>
      <c r="F125" s="46"/>
      <c r="G125" s="46"/>
      <c r="H125" s="46"/>
      <c r="I125" s="46"/>
      <c r="J125" s="46"/>
      <c r="K125" s="46"/>
      <c r="L125" s="72"/>
      <c r="M125" s="72"/>
      <c r="N125" s="72"/>
      <c r="O125" s="72"/>
      <c r="P125" s="46"/>
      <c r="Q125" s="46"/>
      <c r="R125" s="46"/>
      <c r="S125" s="46"/>
      <c r="T125" s="46"/>
    </row>
    <row r="126" spans="1:24" ht="14.4" customHeight="1" x14ac:dyDescent="0.3">
      <c r="B126" s="24" t="s">
        <v>15</v>
      </c>
      <c r="C126" s="25"/>
      <c r="D126" s="25"/>
      <c r="E126" s="25"/>
      <c r="F126" s="25"/>
      <c r="G126" s="25"/>
      <c r="H126" s="25"/>
      <c r="I126" s="18"/>
      <c r="J126" s="2"/>
      <c r="K126" s="2"/>
      <c r="L126" s="2"/>
      <c r="M126" s="2"/>
      <c r="N126" s="2"/>
      <c r="O126" s="2"/>
      <c r="P126" s="2"/>
      <c r="Q126" s="2"/>
      <c r="R126" s="2"/>
    </row>
    <row r="127" spans="1:24" ht="15" customHeight="1" thickBot="1" x14ac:dyDescent="0.35">
      <c r="B127" s="26"/>
      <c r="C127" s="27"/>
      <c r="D127" s="27"/>
      <c r="E127" s="27"/>
      <c r="F127" s="27"/>
      <c r="G127" s="27"/>
      <c r="H127" s="27"/>
      <c r="I127" s="18"/>
      <c r="J127" s="2"/>
      <c r="K127" s="2"/>
      <c r="L127" s="2"/>
      <c r="M127" s="2"/>
      <c r="N127" s="2"/>
      <c r="O127" s="2"/>
      <c r="P127" s="2"/>
      <c r="Q127" s="2"/>
      <c r="R127" s="2"/>
    </row>
    <row r="128" spans="1:24" ht="15" customHeight="1" thickBot="1" x14ac:dyDescent="0.35">
      <c r="B128" s="28" t="s">
        <v>16</v>
      </c>
      <c r="C128" s="29"/>
      <c r="D128" s="29"/>
      <c r="E128" s="29"/>
      <c r="F128" s="29"/>
      <c r="G128" s="29"/>
      <c r="H128" s="29"/>
      <c r="I128" s="18"/>
      <c r="J128" s="2"/>
      <c r="K128" s="2"/>
      <c r="L128" s="2"/>
      <c r="M128" s="2"/>
      <c r="N128" s="2"/>
      <c r="O128" s="2"/>
      <c r="P128" s="2"/>
      <c r="Q128" s="2"/>
      <c r="R128" s="2"/>
    </row>
    <row r="129" spans="2:20" ht="18" customHeight="1" thickBot="1" x14ac:dyDescent="0.35">
      <c r="B129" s="30" t="s">
        <v>17</v>
      </c>
      <c r="C129" s="31"/>
      <c r="D129" s="30" t="s">
        <v>18</v>
      </c>
      <c r="E129" s="32"/>
      <c r="F129" s="32"/>
      <c r="G129" s="32"/>
      <c r="H129" s="32"/>
      <c r="I129" s="18"/>
      <c r="J129" s="2"/>
      <c r="K129" s="2"/>
      <c r="L129" s="2"/>
      <c r="M129" s="2"/>
      <c r="N129" s="2"/>
      <c r="O129" s="2"/>
      <c r="P129" s="2"/>
      <c r="Q129" s="2"/>
      <c r="R129" s="2"/>
    </row>
    <row r="130" spans="2:20" ht="19.95" customHeight="1" thickBot="1" x14ac:dyDescent="0.35">
      <c r="B130" s="30" t="s">
        <v>11</v>
      </c>
      <c r="C130" s="31"/>
      <c r="D130" s="106" t="s">
        <v>19</v>
      </c>
      <c r="E130" s="107"/>
      <c r="F130" s="107"/>
      <c r="G130" s="107"/>
      <c r="H130" s="107"/>
      <c r="I130" s="18"/>
      <c r="J130" s="2"/>
      <c r="K130" s="2"/>
      <c r="L130" s="2"/>
      <c r="M130" s="2"/>
      <c r="N130" s="2"/>
      <c r="O130" s="2"/>
      <c r="P130" s="2"/>
      <c r="Q130" s="2"/>
      <c r="R130" s="2"/>
    </row>
    <row r="131" spans="2:20" x14ac:dyDescent="0.3">
      <c r="B131" s="33"/>
      <c r="C131" s="67"/>
      <c r="D131" s="33"/>
      <c r="E131" s="33"/>
      <c r="F131" s="33"/>
      <c r="G131" s="33"/>
      <c r="H131" s="33"/>
      <c r="I131" s="18"/>
      <c r="J131" s="2"/>
      <c r="K131" s="2"/>
      <c r="L131" s="2"/>
      <c r="M131" s="2"/>
      <c r="N131" s="2"/>
      <c r="O131" s="2"/>
      <c r="P131" s="2"/>
      <c r="Q131" s="2"/>
      <c r="R131" s="2"/>
    </row>
    <row r="132" spans="2:20" ht="15" thickBot="1" x14ac:dyDescent="0.35">
      <c r="B132" s="18"/>
      <c r="C132" s="68"/>
      <c r="D132" s="18"/>
      <c r="E132" s="18"/>
      <c r="F132" s="18"/>
      <c r="G132" s="18"/>
      <c r="H132" s="18"/>
      <c r="I132" s="18"/>
      <c r="J132" s="2"/>
      <c r="K132" s="2"/>
      <c r="L132" s="2"/>
      <c r="M132" s="2"/>
      <c r="N132" s="2"/>
      <c r="O132" s="2"/>
      <c r="P132" s="2"/>
      <c r="Q132" s="2"/>
      <c r="R132" s="2"/>
    </row>
    <row r="133" spans="2:20" ht="21.6" customHeight="1" thickBot="1" x14ac:dyDescent="0.35">
      <c r="B133" s="74" t="s">
        <v>20</v>
      </c>
      <c r="C133" s="75"/>
      <c r="D133" s="75"/>
      <c r="E133" s="75"/>
      <c r="F133" s="75"/>
      <c r="G133" s="75"/>
      <c r="H133" s="75"/>
      <c r="I133" s="76"/>
      <c r="J133" s="2"/>
      <c r="K133" s="2"/>
      <c r="L133" s="2"/>
      <c r="M133" s="2"/>
      <c r="N133" s="2"/>
      <c r="O133" s="2"/>
      <c r="P133" s="2"/>
      <c r="Q133" s="2"/>
      <c r="R133" s="2"/>
    </row>
    <row r="134" spans="2:20" ht="14.7" customHeight="1" x14ac:dyDescent="0.3">
      <c r="B134" s="43" t="s">
        <v>21</v>
      </c>
      <c r="C134" s="77" t="s">
        <v>22</v>
      </c>
      <c r="D134" s="77"/>
      <c r="E134" s="77"/>
      <c r="F134" s="77"/>
      <c r="G134" s="77"/>
      <c r="H134" s="77"/>
      <c r="I134" s="78"/>
      <c r="J134" s="2"/>
      <c r="K134" s="2"/>
      <c r="L134" s="2"/>
      <c r="M134" s="2"/>
      <c r="N134" s="2"/>
      <c r="O134" s="2"/>
      <c r="P134" s="2"/>
      <c r="Q134" s="2"/>
      <c r="R134" s="2"/>
    </row>
    <row r="135" spans="2:20" x14ac:dyDescent="0.3">
      <c r="B135" s="42" t="s">
        <v>23</v>
      </c>
      <c r="C135" s="79" t="s">
        <v>24</v>
      </c>
      <c r="D135" s="80"/>
      <c r="E135" s="80"/>
      <c r="F135" s="80"/>
      <c r="G135" s="80"/>
      <c r="H135" s="80"/>
      <c r="I135" s="81"/>
      <c r="J135" s="2"/>
      <c r="K135" s="2"/>
      <c r="L135" s="2"/>
      <c r="M135" s="2"/>
      <c r="N135" s="2"/>
      <c r="O135" s="2"/>
      <c r="P135" s="2"/>
      <c r="Q135" s="2"/>
      <c r="R135" s="2"/>
    </row>
    <row r="136" spans="2:20" ht="15" thickBot="1" x14ac:dyDescent="0.35">
      <c r="B136" s="19" t="s">
        <v>25</v>
      </c>
      <c r="C136" s="82" t="s">
        <v>26</v>
      </c>
      <c r="D136" s="83"/>
      <c r="E136" s="83"/>
      <c r="F136" s="83"/>
      <c r="G136" s="83"/>
      <c r="H136" s="83"/>
      <c r="I136" s="84"/>
      <c r="J136" s="2"/>
      <c r="K136" s="2"/>
      <c r="L136" s="2"/>
      <c r="M136" s="2"/>
      <c r="N136" s="2"/>
      <c r="O136" s="2"/>
      <c r="P136" s="2"/>
      <c r="Q136" s="2"/>
      <c r="R136" s="2"/>
    </row>
    <row r="137" spans="2:20" ht="54" customHeight="1" thickBot="1" x14ac:dyDescent="0.35">
      <c r="B137" s="104" t="s">
        <v>45</v>
      </c>
      <c r="C137" s="105"/>
      <c r="D137" s="20"/>
      <c r="E137" s="20"/>
      <c r="F137" s="20"/>
      <c r="G137" s="20"/>
      <c r="H137" s="20"/>
      <c r="I137" s="20"/>
      <c r="J137" s="20"/>
      <c r="K137" s="20"/>
      <c r="L137" s="20"/>
      <c r="M137" s="20"/>
      <c r="N137" s="20"/>
      <c r="O137" s="20"/>
      <c r="P137" s="20"/>
      <c r="Q137" s="20"/>
      <c r="R137" s="20"/>
    </row>
    <row r="138" spans="2:20" ht="21.6" thickBot="1" x14ac:dyDescent="0.35">
      <c r="B138" s="21" t="s">
        <v>27</v>
      </c>
      <c r="C138" s="69"/>
      <c r="D138" s="22"/>
      <c r="E138" s="22"/>
      <c r="F138" s="22"/>
      <c r="G138" s="22"/>
      <c r="H138" s="22"/>
      <c r="I138" s="22"/>
      <c r="J138" s="22"/>
      <c r="K138" s="22"/>
      <c r="L138" s="22"/>
      <c r="M138" s="22"/>
      <c r="N138" s="22"/>
      <c r="O138" s="22"/>
      <c r="P138" s="22"/>
      <c r="Q138" s="22"/>
      <c r="R138" s="22"/>
    </row>
    <row r="139" spans="2:20" ht="18.600000000000001" thickBot="1" x14ac:dyDescent="0.35">
      <c r="B139" s="34" t="s">
        <v>28</v>
      </c>
      <c r="C139" s="70"/>
      <c r="D139" s="23"/>
      <c r="E139" s="23"/>
      <c r="F139" s="23"/>
      <c r="G139" s="23"/>
      <c r="H139" s="23"/>
      <c r="I139" s="23"/>
      <c r="J139" s="23"/>
      <c r="K139" s="23"/>
      <c r="L139" s="23"/>
      <c r="M139" s="23"/>
      <c r="N139" s="23"/>
      <c r="O139" s="23"/>
      <c r="P139" s="23"/>
      <c r="Q139" s="23"/>
      <c r="R139" s="23"/>
    </row>
    <row r="140" spans="2:20" ht="46.5" customHeight="1" x14ac:dyDescent="0.3">
      <c r="B140" s="87" t="s">
        <v>29</v>
      </c>
      <c r="C140" s="88"/>
      <c r="D140" s="88"/>
      <c r="E140" s="88"/>
      <c r="F140" s="88"/>
      <c r="G140" s="88"/>
      <c r="H140" s="88"/>
      <c r="I140" s="88"/>
      <c r="J140" s="88"/>
      <c r="K140" s="88"/>
      <c r="L140" s="88"/>
      <c r="M140" s="88"/>
      <c r="N140" s="88"/>
      <c r="O140" s="88"/>
      <c r="P140" s="88"/>
      <c r="Q140" s="88"/>
      <c r="R140" s="47"/>
    </row>
    <row r="141" spans="2:20" ht="108.45" customHeight="1" x14ac:dyDescent="0.3">
      <c r="B141" s="85" t="s">
        <v>30</v>
      </c>
      <c r="C141" s="86"/>
      <c r="D141" s="86"/>
      <c r="E141" s="86"/>
      <c r="F141" s="86"/>
      <c r="G141" s="86"/>
      <c r="H141" s="86"/>
      <c r="I141" s="86"/>
      <c r="J141" s="86"/>
      <c r="K141" s="86"/>
      <c r="L141" s="86"/>
      <c r="M141" s="86"/>
      <c r="N141" s="86"/>
      <c r="O141" s="86"/>
      <c r="P141" s="86"/>
      <c r="Q141" s="86"/>
      <c r="R141" s="48"/>
    </row>
    <row r="142" spans="2:20" x14ac:dyDescent="0.3">
      <c r="D142" s="46"/>
      <c r="E142" s="46"/>
      <c r="F142" s="2"/>
      <c r="G142" s="2"/>
      <c r="H142" s="2"/>
      <c r="I142" s="2"/>
      <c r="J142" s="2"/>
      <c r="K142" s="2"/>
      <c r="L142" s="72"/>
      <c r="M142" s="72"/>
      <c r="N142" s="72"/>
      <c r="O142" s="72"/>
      <c r="P142" s="46"/>
      <c r="Q142" s="46"/>
      <c r="R142" s="46"/>
      <c r="S142" s="46"/>
      <c r="T142" s="46"/>
    </row>
    <row r="143" spans="2:20" ht="14.7" customHeight="1" x14ac:dyDescent="0.3">
      <c r="D143" s="46"/>
      <c r="E143" s="46"/>
      <c r="F143" s="73" t="s">
        <v>31</v>
      </c>
      <c r="G143" s="73"/>
      <c r="H143" s="73"/>
      <c r="I143" s="73"/>
      <c r="J143" s="2"/>
      <c r="K143" s="2"/>
      <c r="L143" s="72"/>
      <c r="M143" s="72"/>
      <c r="N143" s="72"/>
      <c r="O143" s="72"/>
      <c r="P143" s="46"/>
      <c r="Q143" s="46"/>
      <c r="R143" s="46"/>
      <c r="S143" s="46"/>
      <c r="T143" s="46"/>
    </row>
    <row r="144" spans="2:20" x14ac:dyDescent="0.3">
      <c r="D144" s="46"/>
      <c r="E144" s="46"/>
      <c r="F144" s="73"/>
      <c r="G144" s="73"/>
      <c r="H144" s="73"/>
      <c r="I144" s="73"/>
      <c r="J144" s="2"/>
      <c r="K144" s="2"/>
      <c r="L144" s="72"/>
      <c r="M144" s="72"/>
      <c r="N144" s="72"/>
      <c r="O144" s="72"/>
      <c r="P144" s="46"/>
      <c r="Q144" s="46"/>
      <c r="R144" s="46"/>
      <c r="S144" s="46"/>
      <c r="T144" s="46"/>
    </row>
    <row r="148" spans="2:9" x14ac:dyDescent="0.3">
      <c r="B148" t="s">
        <v>168</v>
      </c>
      <c r="D148" t="s">
        <v>169</v>
      </c>
      <c r="I148" t="s">
        <v>153</v>
      </c>
    </row>
    <row r="149" spans="2:9" x14ac:dyDescent="0.3">
      <c r="B149" t="s">
        <v>41</v>
      </c>
      <c r="D149" t="s">
        <v>43</v>
      </c>
      <c r="I149" t="s">
        <v>154</v>
      </c>
    </row>
    <row r="150" spans="2:9" x14ac:dyDescent="0.3">
      <c r="B150" t="s">
        <v>37</v>
      </c>
      <c r="D150" t="s">
        <v>38</v>
      </c>
      <c r="I150" t="s">
        <v>39</v>
      </c>
    </row>
  </sheetData>
  <mergeCells count="38">
    <mergeCell ref="B140:Q140"/>
    <mergeCell ref="B141:Q141"/>
    <mergeCell ref="L142:M142"/>
    <mergeCell ref="N142:O142"/>
    <mergeCell ref="F143:I144"/>
    <mergeCell ref="L143:M143"/>
    <mergeCell ref="N143:O143"/>
    <mergeCell ref="L144:M144"/>
    <mergeCell ref="N144:O144"/>
    <mergeCell ref="D130:H130"/>
    <mergeCell ref="B133:I133"/>
    <mergeCell ref="C134:I134"/>
    <mergeCell ref="C135:I135"/>
    <mergeCell ref="C136:I136"/>
    <mergeCell ref="B137:C137"/>
    <mergeCell ref="Q5:Q6"/>
    <mergeCell ref="R5:T6"/>
    <mergeCell ref="R64:T64"/>
    <mergeCell ref="R71:T71"/>
    <mergeCell ref="R84:T84"/>
    <mergeCell ref="L125:M125"/>
    <mergeCell ref="N125:O125"/>
    <mergeCell ref="H5:H6"/>
    <mergeCell ref="I5:L5"/>
    <mergeCell ref="M5:M6"/>
    <mergeCell ref="N5:N6"/>
    <mergeCell ref="O5:O6"/>
    <mergeCell ref="P5:P6"/>
    <mergeCell ref="A1:T1"/>
    <mergeCell ref="A2:T2"/>
    <mergeCell ref="A3:T3"/>
    <mergeCell ref="A4:T4"/>
    <mergeCell ref="A5:A6"/>
    <mergeCell ref="B5:B6"/>
    <mergeCell ref="C5:C6"/>
    <mergeCell ref="D5:D6"/>
    <mergeCell ref="F5:F6"/>
    <mergeCell ref="G5:G6"/>
  </mergeCells>
  <pageMargins left="0.70866141732283472" right="0.70866141732283472" top="0.74803149606299213" bottom="0.74803149606299213" header="0.31496062992125984" footer="0.31496062992125984"/>
  <pageSetup scale="4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47"/>
  <sheetViews>
    <sheetView zoomScale="80" zoomScaleNormal="80" workbookViewId="0">
      <selection activeCell="A4" sqref="A4:T4"/>
    </sheetView>
  </sheetViews>
  <sheetFormatPr baseColWidth="10" defaultRowHeight="14.4" x14ac:dyDescent="0.3"/>
  <cols>
    <col min="1" max="1" width="11.5546875" customWidth="1"/>
    <col min="2" max="2" width="47" customWidth="1"/>
    <col min="3" max="3" width="26.44140625" customWidth="1"/>
    <col min="5" max="5" width="15.5546875" bestFit="1" customWidth="1"/>
    <col min="6" max="6" width="13" customWidth="1"/>
    <col min="7" max="7" width="21.109375" customWidth="1"/>
    <col min="8" max="8" width="10.6640625" customWidth="1"/>
    <col min="9" max="9" width="7.5546875" customWidth="1"/>
    <col min="10" max="10" width="6.33203125" customWidth="1"/>
    <col min="11" max="11" width="5.6640625" customWidth="1"/>
    <col min="12" max="12" width="4.88671875" customWidth="1"/>
    <col min="13" max="13" width="11.44140625" customWidth="1"/>
    <col min="14" max="14" width="8" customWidth="1"/>
    <col min="15" max="15" width="10.44140625" customWidth="1"/>
    <col min="16" max="16" width="9.33203125" customWidth="1"/>
    <col min="17" max="17" width="10.44140625" customWidth="1"/>
    <col min="18" max="19" width="11.44140625" customWidth="1"/>
    <col min="20" max="20" width="24.88671875" customWidth="1"/>
    <col min="22" max="22" width="20.6640625" customWidth="1"/>
    <col min="24" max="24" width="12.44140625" bestFit="1" customWidth="1"/>
  </cols>
  <sheetData>
    <row r="1" spans="1:22" ht="25.95" customHeight="1" x14ac:dyDescent="0.4">
      <c r="A1" s="108" t="s">
        <v>152</v>
      </c>
      <c r="B1" s="108"/>
      <c r="C1" s="108"/>
      <c r="D1" s="108"/>
      <c r="E1" s="108"/>
      <c r="F1" s="108"/>
      <c r="G1" s="108"/>
      <c r="H1" s="108"/>
      <c r="I1" s="108"/>
      <c r="J1" s="108"/>
      <c r="K1" s="108"/>
      <c r="L1" s="108"/>
      <c r="M1" s="108"/>
      <c r="N1" s="108"/>
      <c r="O1" s="108"/>
      <c r="P1" s="108"/>
      <c r="Q1" s="108"/>
      <c r="R1" s="108"/>
      <c r="S1" s="108"/>
      <c r="T1" s="108"/>
    </row>
    <row r="2" spans="1:22" ht="21" customHeight="1" x14ac:dyDescent="0.4">
      <c r="A2" s="109">
        <v>2024</v>
      </c>
      <c r="B2" s="109"/>
      <c r="C2" s="109"/>
      <c r="D2" s="109"/>
      <c r="E2" s="109"/>
      <c r="F2" s="109"/>
      <c r="G2" s="109"/>
      <c r="H2" s="109"/>
      <c r="I2" s="109"/>
      <c r="J2" s="109"/>
      <c r="K2" s="109"/>
      <c r="L2" s="109"/>
      <c r="M2" s="109"/>
      <c r="N2" s="109"/>
      <c r="O2" s="109"/>
      <c r="P2" s="109"/>
      <c r="Q2" s="109"/>
      <c r="R2" s="109"/>
      <c r="S2" s="109"/>
      <c r="T2" s="109"/>
    </row>
    <row r="3" spans="1:22" ht="21" customHeight="1" x14ac:dyDescent="0.55000000000000004">
      <c r="A3" s="116" t="s">
        <v>36</v>
      </c>
      <c r="B3" s="116"/>
      <c r="C3" s="116"/>
      <c r="D3" s="116"/>
      <c r="E3" s="116"/>
      <c r="F3" s="116"/>
      <c r="G3" s="116"/>
      <c r="H3" s="116"/>
      <c r="I3" s="116"/>
      <c r="J3" s="116"/>
      <c r="K3" s="116"/>
      <c r="L3" s="116"/>
      <c r="M3" s="116"/>
      <c r="N3" s="116"/>
      <c r="O3" s="116"/>
      <c r="P3" s="116"/>
      <c r="Q3" s="116"/>
      <c r="R3" s="116"/>
      <c r="S3" s="116"/>
      <c r="T3" s="116"/>
    </row>
    <row r="4" spans="1:22" ht="23.4" customHeight="1" thickBot="1" x14ac:dyDescent="0.45">
      <c r="A4" s="110" t="s">
        <v>165</v>
      </c>
      <c r="B4" s="110"/>
      <c r="C4" s="110"/>
      <c r="D4" s="110"/>
      <c r="E4" s="110"/>
      <c r="F4" s="110"/>
      <c r="G4" s="110"/>
      <c r="H4" s="110"/>
      <c r="I4" s="110"/>
      <c r="J4" s="110"/>
      <c r="K4" s="110"/>
      <c r="L4" s="110"/>
      <c r="M4" s="110"/>
      <c r="N4" s="110"/>
      <c r="O4" s="110"/>
      <c r="P4" s="110"/>
      <c r="Q4" s="110"/>
      <c r="R4" s="110"/>
      <c r="S4" s="110"/>
      <c r="T4" s="110"/>
    </row>
    <row r="5" spans="1:22" ht="159" customHeight="1" thickBot="1" x14ac:dyDescent="0.35">
      <c r="A5" s="102" t="s">
        <v>0</v>
      </c>
      <c r="B5" s="102" t="s">
        <v>1</v>
      </c>
      <c r="C5" s="102" t="s">
        <v>2</v>
      </c>
      <c r="D5" s="102" t="s">
        <v>128</v>
      </c>
      <c r="E5" s="49" t="s">
        <v>130</v>
      </c>
      <c r="F5" s="102" t="s">
        <v>129</v>
      </c>
      <c r="G5" s="102" t="s">
        <v>3</v>
      </c>
      <c r="H5" s="102" t="s">
        <v>4</v>
      </c>
      <c r="I5" s="99" t="s">
        <v>5</v>
      </c>
      <c r="J5" s="100"/>
      <c r="K5" s="100"/>
      <c r="L5" s="101"/>
      <c r="M5" s="102" t="s">
        <v>6</v>
      </c>
      <c r="N5" s="102" t="s">
        <v>7</v>
      </c>
      <c r="O5" s="102" t="s">
        <v>8</v>
      </c>
      <c r="P5" s="102" t="s">
        <v>9</v>
      </c>
      <c r="Q5" s="102" t="s">
        <v>10</v>
      </c>
      <c r="R5" s="89" t="s">
        <v>133</v>
      </c>
      <c r="S5" s="90"/>
      <c r="T5" s="90"/>
    </row>
    <row r="6" spans="1:22" x14ac:dyDescent="0.3">
      <c r="A6" s="111"/>
      <c r="B6" s="111"/>
      <c r="C6" s="111"/>
      <c r="D6" s="103"/>
      <c r="E6" s="50"/>
      <c r="F6" s="103"/>
      <c r="G6" s="103"/>
      <c r="H6" s="103"/>
      <c r="I6" s="49" t="s">
        <v>11</v>
      </c>
      <c r="J6" s="49" t="s">
        <v>12</v>
      </c>
      <c r="K6" s="49" t="s">
        <v>13</v>
      </c>
      <c r="L6" s="49" t="s">
        <v>14</v>
      </c>
      <c r="M6" s="103"/>
      <c r="N6" s="103"/>
      <c r="O6" s="103"/>
      <c r="P6" s="103"/>
      <c r="Q6" s="103"/>
      <c r="R6" s="91"/>
      <c r="S6" s="92"/>
      <c r="T6" s="92"/>
    </row>
    <row r="7" spans="1:22" ht="15.9" customHeight="1" x14ac:dyDescent="0.3">
      <c r="A7" s="6" t="s">
        <v>46</v>
      </c>
      <c r="B7" s="7"/>
      <c r="C7" s="8">
        <f>C8+C16+C18+C27+C34+C36+C41</f>
        <v>0</v>
      </c>
      <c r="D7" s="8">
        <f t="shared" ref="D7:F7" si="0">D8+D16+D18+D27+D34+D36+D41</f>
        <v>0</v>
      </c>
      <c r="E7" s="8">
        <f t="shared" si="0"/>
        <v>0</v>
      </c>
      <c r="F7" s="8">
        <f t="shared" si="0"/>
        <v>0</v>
      </c>
      <c r="G7" s="58" t="s">
        <v>44</v>
      </c>
      <c r="H7" s="58" t="s">
        <v>44</v>
      </c>
      <c r="I7" s="58" t="s">
        <v>44</v>
      </c>
      <c r="J7" s="58" t="s">
        <v>44</v>
      </c>
      <c r="K7" s="58" t="s">
        <v>44</v>
      </c>
      <c r="L7" s="58" t="s">
        <v>44</v>
      </c>
      <c r="M7" s="58" t="s">
        <v>44</v>
      </c>
      <c r="N7" s="58" t="s">
        <v>44</v>
      </c>
      <c r="O7" s="58" t="s">
        <v>44</v>
      </c>
      <c r="P7" s="58" t="s">
        <v>44</v>
      </c>
      <c r="Q7" s="58" t="s">
        <v>44</v>
      </c>
      <c r="R7" s="1"/>
      <c r="S7" s="1"/>
      <c r="T7" s="1"/>
    </row>
    <row r="8" spans="1:22" ht="15.9" customHeight="1" x14ac:dyDescent="0.3">
      <c r="A8" s="9" t="s">
        <v>47</v>
      </c>
      <c r="B8" s="10"/>
      <c r="C8" s="11">
        <f>SUM(C9:C15)</f>
        <v>0</v>
      </c>
      <c r="D8" s="11">
        <f t="shared" ref="D8:F8" si="1">SUM(D9:D15)</f>
        <v>0</v>
      </c>
      <c r="E8" s="11">
        <f t="shared" si="1"/>
        <v>0</v>
      </c>
      <c r="F8" s="11">
        <f t="shared" si="1"/>
        <v>0</v>
      </c>
      <c r="G8" s="58" t="s">
        <v>44</v>
      </c>
      <c r="H8" s="58" t="s">
        <v>44</v>
      </c>
      <c r="I8" s="58" t="s">
        <v>44</v>
      </c>
      <c r="J8" s="58" t="s">
        <v>44</v>
      </c>
      <c r="K8" s="58" t="s">
        <v>44</v>
      </c>
      <c r="L8" s="58" t="s">
        <v>44</v>
      </c>
      <c r="M8" s="58" t="s">
        <v>44</v>
      </c>
      <c r="N8" s="58" t="s">
        <v>44</v>
      </c>
      <c r="O8" s="58" t="s">
        <v>44</v>
      </c>
      <c r="P8" s="58" t="s">
        <v>44</v>
      </c>
      <c r="Q8" s="58" t="s">
        <v>44</v>
      </c>
      <c r="R8" s="1"/>
      <c r="S8" s="1"/>
      <c r="T8" s="1"/>
      <c r="V8" s="53"/>
    </row>
    <row r="9" spans="1:22" ht="15.9" customHeight="1" x14ac:dyDescent="0.3">
      <c r="A9" s="12" t="s">
        <v>48</v>
      </c>
      <c r="B9" s="13"/>
      <c r="C9" s="14">
        <v>0</v>
      </c>
      <c r="D9" s="14">
        <v>0</v>
      </c>
      <c r="E9" s="14">
        <v>0</v>
      </c>
      <c r="F9" s="14">
        <v>0</v>
      </c>
      <c r="G9" s="1" t="s">
        <v>32</v>
      </c>
      <c r="H9" s="1" t="s">
        <v>17</v>
      </c>
      <c r="I9" s="1">
        <v>20</v>
      </c>
      <c r="J9" s="1">
        <v>25</v>
      </c>
      <c r="K9" s="1">
        <v>30</v>
      </c>
      <c r="L9" s="1">
        <v>25</v>
      </c>
      <c r="M9" s="3">
        <v>45413</v>
      </c>
      <c r="N9" s="1" t="s">
        <v>33</v>
      </c>
      <c r="O9" s="1" t="s">
        <v>34</v>
      </c>
      <c r="P9" s="1" t="s">
        <v>34</v>
      </c>
      <c r="Q9" s="4" t="s">
        <v>35</v>
      </c>
      <c r="R9" s="4"/>
      <c r="S9" s="4"/>
      <c r="T9" s="4"/>
    </row>
    <row r="10" spans="1:22" ht="15.9" customHeight="1" x14ac:dyDescent="0.3">
      <c r="A10" s="12" t="s">
        <v>49</v>
      </c>
      <c r="B10" s="13"/>
      <c r="C10" s="14">
        <v>0</v>
      </c>
      <c r="D10" s="14">
        <v>0</v>
      </c>
      <c r="E10" s="14">
        <v>0</v>
      </c>
      <c r="F10" s="14">
        <v>0</v>
      </c>
      <c r="G10" s="1" t="s">
        <v>32</v>
      </c>
      <c r="H10" s="1" t="s">
        <v>17</v>
      </c>
      <c r="I10" s="1">
        <v>20</v>
      </c>
      <c r="J10" s="1">
        <v>25</v>
      </c>
      <c r="K10" s="1">
        <v>30</v>
      </c>
      <c r="L10" s="1">
        <v>25</v>
      </c>
      <c r="M10" s="3">
        <v>45366</v>
      </c>
      <c r="N10" s="1" t="s">
        <v>33</v>
      </c>
      <c r="O10" s="1" t="s">
        <v>34</v>
      </c>
      <c r="P10" s="1" t="s">
        <v>34</v>
      </c>
      <c r="Q10" s="4" t="s">
        <v>35</v>
      </c>
      <c r="R10" s="4"/>
      <c r="S10" s="4"/>
      <c r="T10" s="4"/>
    </row>
    <row r="11" spans="1:22" ht="15.9" customHeight="1" x14ac:dyDescent="0.3">
      <c r="A11" s="12" t="s">
        <v>50</v>
      </c>
      <c r="B11" s="13"/>
      <c r="C11" s="14">
        <v>0</v>
      </c>
      <c r="D11" s="14">
        <v>0</v>
      </c>
      <c r="E11" s="14">
        <v>0</v>
      </c>
      <c r="F11" s="14">
        <v>0</v>
      </c>
      <c r="G11" s="1" t="s">
        <v>32</v>
      </c>
      <c r="H11" s="1" t="s">
        <v>17</v>
      </c>
      <c r="I11" s="1">
        <v>20</v>
      </c>
      <c r="J11" s="1">
        <v>25</v>
      </c>
      <c r="K11" s="1">
        <v>30</v>
      </c>
      <c r="L11" s="1">
        <v>25</v>
      </c>
      <c r="M11" s="3">
        <v>45292</v>
      </c>
      <c r="N11" s="1" t="s">
        <v>33</v>
      </c>
      <c r="O11" s="1" t="s">
        <v>34</v>
      </c>
      <c r="P11" s="1" t="s">
        <v>34</v>
      </c>
      <c r="Q11" s="4" t="s">
        <v>35</v>
      </c>
      <c r="R11" s="4"/>
      <c r="S11" s="4"/>
      <c r="T11" s="4"/>
    </row>
    <row r="12" spans="1:22" ht="15.9" customHeight="1" x14ac:dyDescent="0.3">
      <c r="A12" s="12" t="s">
        <v>51</v>
      </c>
      <c r="B12" s="13"/>
      <c r="C12" s="14">
        <v>0</v>
      </c>
      <c r="D12" s="14">
        <v>0</v>
      </c>
      <c r="E12" s="14">
        <v>0</v>
      </c>
      <c r="F12" s="14">
        <v>0</v>
      </c>
      <c r="G12" s="1" t="s">
        <v>32</v>
      </c>
      <c r="H12" s="1" t="s">
        <v>17</v>
      </c>
      <c r="I12" s="1">
        <v>20</v>
      </c>
      <c r="J12" s="1">
        <v>25</v>
      </c>
      <c r="K12" s="1">
        <v>30</v>
      </c>
      <c r="L12" s="1">
        <v>25</v>
      </c>
      <c r="M12" s="3">
        <v>45323</v>
      </c>
      <c r="N12" s="1" t="s">
        <v>33</v>
      </c>
      <c r="O12" s="1" t="s">
        <v>34</v>
      </c>
      <c r="P12" s="1" t="s">
        <v>34</v>
      </c>
      <c r="Q12" s="4" t="s">
        <v>35</v>
      </c>
      <c r="R12" s="4"/>
      <c r="S12" s="4"/>
      <c r="T12" s="4"/>
    </row>
    <row r="13" spans="1:22" ht="15.9" customHeight="1" x14ac:dyDescent="0.3">
      <c r="A13" s="12" t="s">
        <v>52</v>
      </c>
      <c r="B13" s="13"/>
      <c r="C13" s="14">
        <v>0</v>
      </c>
      <c r="D13" s="14">
        <v>0</v>
      </c>
      <c r="E13" s="14">
        <v>0</v>
      </c>
      <c r="F13" s="14">
        <v>0</v>
      </c>
      <c r="G13" s="1" t="s">
        <v>32</v>
      </c>
      <c r="H13" s="1" t="s">
        <v>17</v>
      </c>
      <c r="I13" s="1">
        <v>20</v>
      </c>
      <c r="J13" s="1">
        <v>25</v>
      </c>
      <c r="K13" s="1">
        <v>30</v>
      </c>
      <c r="L13" s="1">
        <v>25</v>
      </c>
      <c r="M13" s="3">
        <v>45426</v>
      </c>
      <c r="N13" s="1" t="s">
        <v>33</v>
      </c>
      <c r="O13" s="1" t="s">
        <v>34</v>
      </c>
      <c r="P13" s="1" t="s">
        <v>34</v>
      </c>
      <c r="Q13" s="4" t="s">
        <v>35</v>
      </c>
      <c r="R13" s="4"/>
      <c r="S13" s="4"/>
      <c r="T13" s="4"/>
    </row>
    <row r="14" spans="1:22" ht="15.9" customHeight="1" x14ac:dyDescent="0.3">
      <c r="A14" s="12" t="s">
        <v>53</v>
      </c>
      <c r="B14" s="13"/>
      <c r="C14" s="14">
        <v>0</v>
      </c>
      <c r="D14" s="14">
        <v>0</v>
      </c>
      <c r="E14" s="14">
        <v>0</v>
      </c>
      <c r="F14" s="14">
        <v>0</v>
      </c>
      <c r="G14" s="1" t="s">
        <v>32</v>
      </c>
      <c r="H14" s="1" t="s">
        <v>17</v>
      </c>
      <c r="I14" s="1">
        <v>20</v>
      </c>
      <c r="J14" s="1">
        <v>25</v>
      </c>
      <c r="K14" s="1">
        <v>30</v>
      </c>
      <c r="L14" s="1">
        <v>25</v>
      </c>
      <c r="M14" s="3">
        <v>45427</v>
      </c>
      <c r="N14" s="1" t="s">
        <v>33</v>
      </c>
      <c r="O14" s="1" t="s">
        <v>34</v>
      </c>
      <c r="P14" s="1" t="s">
        <v>34</v>
      </c>
      <c r="Q14" s="4" t="s">
        <v>35</v>
      </c>
      <c r="R14" s="4"/>
      <c r="S14" s="4"/>
      <c r="T14" s="4"/>
    </row>
    <row r="15" spans="1:22" ht="15.9" customHeight="1" x14ac:dyDescent="0.3">
      <c r="A15" s="12" t="s">
        <v>141</v>
      </c>
      <c r="B15" s="13"/>
      <c r="C15" s="14">
        <v>0</v>
      </c>
      <c r="D15" s="14">
        <v>0</v>
      </c>
      <c r="E15" s="14">
        <v>0</v>
      </c>
      <c r="F15" s="14">
        <v>0</v>
      </c>
      <c r="G15" s="1" t="s">
        <v>32</v>
      </c>
      <c r="H15" s="1" t="s">
        <v>17</v>
      </c>
      <c r="I15" s="1">
        <v>20</v>
      </c>
      <c r="J15" s="1">
        <v>25</v>
      </c>
      <c r="K15" s="1">
        <v>30</v>
      </c>
      <c r="L15" s="1">
        <v>25</v>
      </c>
      <c r="M15" s="3">
        <v>45427</v>
      </c>
      <c r="N15" s="1" t="s">
        <v>33</v>
      </c>
      <c r="O15" s="1" t="s">
        <v>34</v>
      </c>
      <c r="P15" s="1" t="s">
        <v>34</v>
      </c>
      <c r="Q15" s="4" t="s">
        <v>35</v>
      </c>
      <c r="R15" s="4"/>
      <c r="S15" s="4"/>
      <c r="T15" s="4"/>
    </row>
    <row r="16" spans="1:22" ht="15.9" customHeight="1" x14ac:dyDescent="0.3">
      <c r="A16" s="9" t="s">
        <v>54</v>
      </c>
      <c r="B16" s="10"/>
      <c r="C16" s="11">
        <f>C17</f>
        <v>0</v>
      </c>
      <c r="D16" s="11">
        <f t="shared" ref="D16:F16" si="2">D17</f>
        <v>0</v>
      </c>
      <c r="E16" s="11">
        <f t="shared" si="2"/>
        <v>0</v>
      </c>
      <c r="F16" s="11">
        <f t="shared" si="2"/>
        <v>0</v>
      </c>
      <c r="G16" s="58" t="s">
        <v>44</v>
      </c>
      <c r="H16" s="58" t="s">
        <v>44</v>
      </c>
      <c r="I16" s="58" t="s">
        <v>44</v>
      </c>
      <c r="J16" s="58" t="s">
        <v>44</v>
      </c>
      <c r="K16" s="58" t="s">
        <v>44</v>
      </c>
      <c r="L16" s="58" t="s">
        <v>44</v>
      </c>
      <c r="M16" s="58" t="s">
        <v>44</v>
      </c>
      <c r="N16" s="58" t="s">
        <v>44</v>
      </c>
      <c r="O16" s="58" t="s">
        <v>44</v>
      </c>
      <c r="P16" s="58" t="s">
        <v>44</v>
      </c>
      <c r="Q16" s="58" t="s">
        <v>44</v>
      </c>
      <c r="R16" s="1"/>
      <c r="S16" s="1"/>
      <c r="T16" s="1"/>
    </row>
    <row r="17" spans="1:20" ht="15.9" customHeight="1" x14ac:dyDescent="0.3">
      <c r="A17" s="12" t="s">
        <v>55</v>
      </c>
      <c r="B17" s="13"/>
      <c r="C17" s="14">
        <v>0</v>
      </c>
      <c r="D17" s="14">
        <v>0</v>
      </c>
      <c r="E17" s="14">
        <v>0</v>
      </c>
      <c r="F17" s="14">
        <v>0</v>
      </c>
      <c r="G17" s="1" t="s">
        <v>32</v>
      </c>
      <c r="H17" s="1" t="s">
        <v>17</v>
      </c>
      <c r="I17" s="1">
        <v>20</v>
      </c>
      <c r="J17" s="1">
        <v>25</v>
      </c>
      <c r="K17" s="1">
        <v>30</v>
      </c>
      <c r="L17" s="1">
        <v>25</v>
      </c>
      <c r="M17" s="3">
        <v>45397</v>
      </c>
      <c r="N17" s="1" t="s">
        <v>33</v>
      </c>
      <c r="O17" s="1" t="s">
        <v>34</v>
      </c>
      <c r="P17" s="1" t="s">
        <v>34</v>
      </c>
      <c r="Q17" s="4" t="s">
        <v>35</v>
      </c>
      <c r="R17" s="4"/>
      <c r="S17" s="4"/>
      <c r="T17" s="4"/>
    </row>
    <row r="18" spans="1:20" ht="15.9" customHeight="1" x14ac:dyDescent="0.3">
      <c r="A18" s="9" t="s">
        <v>56</v>
      </c>
      <c r="B18" s="10"/>
      <c r="C18" s="11">
        <f>SUM(C19:C26)</f>
        <v>0</v>
      </c>
      <c r="D18" s="11">
        <f t="shared" ref="D18:F18" si="3">SUM(D19:D26)</f>
        <v>0</v>
      </c>
      <c r="E18" s="11">
        <f t="shared" si="3"/>
        <v>0</v>
      </c>
      <c r="F18" s="11">
        <f t="shared" si="3"/>
        <v>0</v>
      </c>
      <c r="G18" s="58" t="s">
        <v>44</v>
      </c>
      <c r="H18" s="58" t="s">
        <v>44</v>
      </c>
      <c r="I18" s="58" t="s">
        <v>44</v>
      </c>
      <c r="J18" s="58" t="s">
        <v>44</v>
      </c>
      <c r="K18" s="58" t="s">
        <v>44</v>
      </c>
      <c r="L18" s="58" t="s">
        <v>44</v>
      </c>
      <c r="M18" s="58" t="s">
        <v>44</v>
      </c>
      <c r="N18" s="58" t="s">
        <v>44</v>
      </c>
      <c r="O18" s="58" t="s">
        <v>44</v>
      </c>
      <c r="P18" s="58" t="s">
        <v>44</v>
      </c>
      <c r="Q18" s="58" t="s">
        <v>44</v>
      </c>
      <c r="R18" s="1"/>
      <c r="S18" s="1"/>
      <c r="T18" s="1"/>
    </row>
    <row r="19" spans="1:20" ht="15.9" customHeight="1" x14ac:dyDescent="0.3">
      <c r="A19" s="44" t="s">
        <v>156</v>
      </c>
      <c r="B19" s="51"/>
      <c r="C19" s="14">
        <v>0</v>
      </c>
      <c r="D19" s="14">
        <v>0</v>
      </c>
      <c r="E19" s="14">
        <v>0</v>
      </c>
      <c r="F19" s="14">
        <v>0</v>
      </c>
      <c r="G19" s="1" t="s">
        <v>32</v>
      </c>
      <c r="H19" s="1" t="s">
        <v>17</v>
      </c>
      <c r="I19" s="1">
        <v>20</v>
      </c>
      <c r="J19" s="1">
        <v>25</v>
      </c>
      <c r="K19" s="1">
        <v>30</v>
      </c>
      <c r="L19" s="1">
        <v>25</v>
      </c>
      <c r="M19" s="3">
        <v>45366</v>
      </c>
      <c r="N19" s="1" t="s">
        <v>33</v>
      </c>
      <c r="O19" s="1" t="s">
        <v>34</v>
      </c>
      <c r="P19" s="1" t="s">
        <v>34</v>
      </c>
      <c r="Q19" s="4" t="s">
        <v>35</v>
      </c>
      <c r="R19" s="1"/>
      <c r="S19" s="1"/>
      <c r="T19" s="1"/>
    </row>
    <row r="20" spans="1:20" ht="15.9" customHeight="1" x14ac:dyDescent="0.3">
      <c r="A20" s="12" t="s">
        <v>138</v>
      </c>
      <c r="B20" s="13"/>
      <c r="C20" s="14">
        <v>0</v>
      </c>
      <c r="D20" s="14">
        <v>0</v>
      </c>
      <c r="E20" s="14">
        <v>0</v>
      </c>
      <c r="F20" s="14">
        <v>0</v>
      </c>
      <c r="G20" s="1" t="s">
        <v>32</v>
      </c>
      <c r="H20" s="1" t="s">
        <v>17</v>
      </c>
      <c r="I20" s="1">
        <v>20</v>
      </c>
      <c r="J20" s="1">
        <v>25</v>
      </c>
      <c r="K20" s="1">
        <v>30</v>
      </c>
      <c r="L20" s="1">
        <v>25</v>
      </c>
      <c r="M20" s="3">
        <v>45366</v>
      </c>
      <c r="N20" s="1" t="s">
        <v>33</v>
      </c>
      <c r="O20" s="1" t="s">
        <v>34</v>
      </c>
      <c r="P20" s="1" t="s">
        <v>34</v>
      </c>
      <c r="Q20" s="4" t="s">
        <v>35</v>
      </c>
      <c r="R20" s="4"/>
      <c r="S20" s="4"/>
      <c r="T20" s="4"/>
    </row>
    <row r="21" spans="1:20" ht="15.9" customHeight="1" x14ac:dyDescent="0.3">
      <c r="A21" s="12" t="s">
        <v>139</v>
      </c>
      <c r="B21" s="13"/>
      <c r="C21" s="14">
        <v>0</v>
      </c>
      <c r="D21" s="14">
        <v>0</v>
      </c>
      <c r="E21" s="14">
        <v>0</v>
      </c>
      <c r="F21" s="14">
        <v>0</v>
      </c>
      <c r="G21" s="1" t="s">
        <v>32</v>
      </c>
      <c r="H21" s="1" t="s">
        <v>17</v>
      </c>
      <c r="I21" s="1">
        <v>20</v>
      </c>
      <c r="J21" s="1">
        <v>25</v>
      </c>
      <c r="K21" s="1">
        <v>30</v>
      </c>
      <c r="L21" s="1">
        <v>25</v>
      </c>
      <c r="M21" s="3">
        <v>45352</v>
      </c>
      <c r="N21" s="1" t="s">
        <v>33</v>
      </c>
      <c r="O21" s="1" t="s">
        <v>34</v>
      </c>
      <c r="P21" s="1" t="s">
        <v>34</v>
      </c>
      <c r="Q21" s="4" t="s">
        <v>35</v>
      </c>
      <c r="R21" s="4"/>
      <c r="S21" s="4"/>
      <c r="T21" s="4"/>
    </row>
    <row r="22" spans="1:20" ht="15.9" customHeight="1" x14ac:dyDescent="0.3">
      <c r="A22" s="12" t="s">
        <v>157</v>
      </c>
      <c r="B22" s="13"/>
      <c r="C22" s="14">
        <v>0</v>
      </c>
      <c r="D22" s="14">
        <v>0</v>
      </c>
      <c r="E22" s="14">
        <v>0</v>
      </c>
      <c r="F22" s="14">
        <v>0</v>
      </c>
      <c r="G22" s="1" t="s">
        <v>32</v>
      </c>
      <c r="H22" s="1" t="s">
        <v>17</v>
      </c>
      <c r="I22" s="1">
        <v>20</v>
      </c>
      <c r="J22" s="1">
        <v>25</v>
      </c>
      <c r="K22" s="1">
        <v>30</v>
      </c>
      <c r="L22" s="1">
        <v>25</v>
      </c>
      <c r="M22" s="3">
        <v>45366</v>
      </c>
      <c r="N22" s="1" t="s">
        <v>33</v>
      </c>
      <c r="O22" s="1" t="s">
        <v>34</v>
      </c>
      <c r="P22" s="1" t="s">
        <v>34</v>
      </c>
      <c r="Q22" s="4" t="s">
        <v>35</v>
      </c>
      <c r="R22" s="4"/>
      <c r="S22" s="4"/>
      <c r="T22" s="4"/>
    </row>
    <row r="23" spans="1:20" ht="15.9" customHeight="1" x14ac:dyDescent="0.3">
      <c r="A23" s="12" t="s">
        <v>57</v>
      </c>
      <c r="B23" s="13"/>
      <c r="C23" s="14">
        <v>0</v>
      </c>
      <c r="D23" s="14">
        <v>0</v>
      </c>
      <c r="E23" s="14">
        <v>0</v>
      </c>
      <c r="F23" s="14">
        <v>0</v>
      </c>
      <c r="G23" s="1" t="s">
        <v>32</v>
      </c>
      <c r="H23" s="1" t="s">
        <v>17</v>
      </c>
      <c r="I23" s="1">
        <v>20</v>
      </c>
      <c r="J23" s="1">
        <v>25</v>
      </c>
      <c r="K23" s="1">
        <v>30</v>
      </c>
      <c r="L23" s="1">
        <v>25</v>
      </c>
      <c r="M23" s="3">
        <v>45366</v>
      </c>
      <c r="N23" s="1" t="s">
        <v>33</v>
      </c>
      <c r="O23" s="1" t="s">
        <v>34</v>
      </c>
      <c r="P23" s="1" t="s">
        <v>34</v>
      </c>
      <c r="Q23" s="4" t="s">
        <v>35</v>
      </c>
      <c r="R23" s="4"/>
      <c r="S23" s="4"/>
      <c r="T23" s="4"/>
    </row>
    <row r="24" spans="1:20" ht="15.9" customHeight="1" x14ac:dyDescent="0.3">
      <c r="A24" s="12" t="s">
        <v>58</v>
      </c>
      <c r="B24" s="13"/>
      <c r="C24" s="14">
        <v>0</v>
      </c>
      <c r="D24" s="14">
        <v>0</v>
      </c>
      <c r="E24" s="14">
        <v>0</v>
      </c>
      <c r="F24" s="14">
        <v>0</v>
      </c>
      <c r="G24" s="1" t="s">
        <v>32</v>
      </c>
      <c r="H24" s="1" t="s">
        <v>17</v>
      </c>
      <c r="I24" s="1">
        <v>20</v>
      </c>
      <c r="J24" s="1">
        <v>25</v>
      </c>
      <c r="K24" s="1">
        <v>30</v>
      </c>
      <c r="L24" s="1">
        <v>25</v>
      </c>
      <c r="M24" s="3">
        <v>45352</v>
      </c>
      <c r="N24" s="1" t="s">
        <v>33</v>
      </c>
      <c r="O24" s="1" t="s">
        <v>34</v>
      </c>
      <c r="P24" s="1" t="s">
        <v>34</v>
      </c>
      <c r="Q24" s="4" t="s">
        <v>35</v>
      </c>
      <c r="R24" s="4"/>
      <c r="S24" s="4"/>
      <c r="T24" s="4"/>
    </row>
    <row r="25" spans="1:20" ht="15.9" customHeight="1" x14ac:dyDescent="0.3">
      <c r="A25" s="12" t="s">
        <v>59</v>
      </c>
      <c r="B25" s="13"/>
      <c r="C25" s="14">
        <v>0</v>
      </c>
      <c r="D25" s="14">
        <v>0</v>
      </c>
      <c r="E25" s="14">
        <v>0</v>
      </c>
      <c r="F25" s="14">
        <v>0</v>
      </c>
      <c r="G25" s="1" t="s">
        <v>32</v>
      </c>
      <c r="H25" s="1" t="s">
        <v>17</v>
      </c>
      <c r="I25" s="1">
        <v>20</v>
      </c>
      <c r="J25" s="1">
        <v>25</v>
      </c>
      <c r="K25" s="1">
        <v>30</v>
      </c>
      <c r="L25" s="1">
        <v>25</v>
      </c>
      <c r="M25" s="3">
        <v>45292</v>
      </c>
      <c r="N25" s="1" t="s">
        <v>33</v>
      </c>
      <c r="O25" s="1" t="s">
        <v>34</v>
      </c>
      <c r="P25" s="1" t="s">
        <v>34</v>
      </c>
      <c r="Q25" s="4" t="s">
        <v>35</v>
      </c>
      <c r="R25" s="4"/>
      <c r="S25" s="4"/>
      <c r="T25" s="4"/>
    </row>
    <row r="26" spans="1:20" ht="15.9" customHeight="1" x14ac:dyDescent="0.3">
      <c r="A26" s="12" t="s">
        <v>60</v>
      </c>
      <c r="B26" s="13"/>
      <c r="C26" s="14">
        <v>0</v>
      </c>
      <c r="D26" s="14">
        <v>0</v>
      </c>
      <c r="E26" s="14">
        <v>0</v>
      </c>
      <c r="F26" s="14">
        <v>0</v>
      </c>
      <c r="G26" s="1" t="s">
        <v>32</v>
      </c>
      <c r="H26" s="1" t="s">
        <v>17</v>
      </c>
      <c r="I26" s="1">
        <v>20</v>
      </c>
      <c r="J26" s="1">
        <v>25</v>
      </c>
      <c r="K26" s="1">
        <v>30</v>
      </c>
      <c r="L26" s="1">
        <v>25</v>
      </c>
      <c r="M26" s="3">
        <v>45323</v>
      </c>
      <c r="N26" s="1" t="s">
        <v>33</v>
      </c>
      <c r="O26" s="1" t="s">
        <v>34</v>
      </c>
      <c r="P26" s="1" t="s">
        <v>34</v>
      </c>
      <c r="Q26" s="4" t="s">
        <v>35</v>
      </c>
      <c r="R26" s="4"/>
      <c r="S26" s="4"/>
      <c r="T26" s="4"/>
    </row>
    <row r="27" spans="1:20" ht="15.9" customHeight="1" x14ac:dyDescent="0.3">
      <c r="A27" s="9" t="s">
        <v>61</v>
      </c>
      <c r="B27" s="10"/>
      <c r="C27" s="11">
        <f>SUM(C28:C33)</f>
        <v>0</v>
      </c>
      <c r="D27" s="11">
        <f t="shared" ref="D27:F27" si="4">SUM(D28:D33)</f>
        <v>0</v>
      </c>
      <c r="E27" s="11">
        <f t="shared" si="4"/>
        <v>0</v>
      </c>
      <c r="F27" s="11">
        <f t="shared" si="4"/>
        <v>0</v>
      </c>
      <c r="G27" s="58" t="s">
        <v>44</v>
      </c>
      <c r="H27" s="58" t="s">
        <v>44</v>
      </c>
      <c r="I27" s="58" t="s">
        <v>44</v>
      </c>
      <c r="J27" s="58" t="s">
        <v>44</v>
      </c>
      <c r="K27" s="58" t="s">
        <v>44</v>
      </c>
      <c r="L27" s="58" t="s">
        <v>44</v>
      </c>
      <c r="M27" s="58" t="s">
        <v>44</v>
      </c>
      <c r="N27" s="58" t="s">
        <v>44</v>
      </c>
      <c r="O27" s="58" t="s">
        <v>44</v>
      </c>
      <c r="P27" s="58" t="s">
        <v>44</v>
      </c>
      <c r="Q27" s="58" t="s">
        <v>44</v>
      </c>
      <c r="R27" s="1"/>
      <c r="S27" s="1"/>
      <c r="T27" s="1"/>
    </row>
    <row r="28" spans="1:20" ht="15.9" customHeight="1" x14ac:dyDescent="0.3">
      <c r="A28" s="12" t="s">
        <v>62</v>
      </c>
      <c r="B28" s="13"/>
      <c r="C28" s="14">
        <v>0</v>
      </c>
      <c r="D28" s="14">
        <v>0</v>
      </c>
      <c r="E28" s="14">
        <v>0</v>
      </c>
      <c r="F28" s="14">
        <v>0</v>
      </c>
      <c r="G28" s="1" t="s">
        <v>32</v>
      </c>
      <c r="H28" s="1" t="s">
        <v>17</v>
      </c>
      <c r="I28" s="1">
        <v>20</v>
      </c>
      <c r="J28" s="1">
        <v>25</v>
      </c>
      <c r="K28" s="1">
        <v>30</v>
      </c>
      <c r="L28" s="1">
        <v>25</v>
      </c>
      <c r="M28" s="3">
        <v>45528</v>
      </c>
      <c r="N28" s="1" t="s">
        <v>33</v>
      </c>
      <c r="O28" s="1" t="s">
        <v>34</v>
      </c>
      <c r="P28" s="1" t="s">
        <v>34</v>
      </c>
      <c r="Q28" s="4" t="s">
        <v>35</v>
      </c>
      <c r="R28" s="4"/>
      <c r="S28" s="4"/>
      <c r="T28" s="4"/>
    </row>
    <row r="29" spans="1:20" ht="15.9" customHeight="1" x14ac:dyDescent="0.3">
      <c r="A29" s="12" t="s">
        <v>63</v>
      </c>
      <c r="B29" s="13"/>
      <c r="C29" s="14">
        <v>0</v>
      </c>
      <c r="D29" s="14">
        <v>0</v>
      </c>
      <c r="E29" s="14">
        <v>0</v>
      </c>
      <c r="F29" s="14">
        <v>0</v>
      </c>
      <c r="G29" s="1" t="s">
        <v>32</v>
      </c>
      <c r="H29" s="1" t="s">
        <v>17</v>
      </c>
      <c r="I29" s="1">
        <v>20</v>
      </c>
      <c r="J29" s="1">
        <v>25</v>
      </c>
      <c r="K29" s="1">
        <v>30</v>
      </c>
      <c r="L29" s="1">
        <v>25</v>
      </c>
      <c r="M29" s="3">
        <v>45474</v>
      </c>
      <c r="N29" s="1" t="s">
        <v>33</v>
      </c>
      <c r="O29" s="1" t="s">
        <v>34</v>
      </c>
      <c r="P29" s="1" t="s">
        <v>34</v>
      </c>
      <c r="Q29" s="4" t="s">
        <v>35</v>
      </c>
      <c r="R29" s="4"/>
      <c r="S29" s="4"/>
      <c r="T29" s="4"/>
    </row>
    <row r="30" spans="1:20" ht="15.9" customHeight="1" x14ac:dyDescent="0.3">
      <c r="A30" s="12" t="s">
        <v>64</v>
      </c>
      <c r="B30" s="13"/>
      <c r="C30" s="14">
        <v>0</v>
      </c>
      <c r="D30" s="14">
        <v>0</v>
      </c>
      <c r="E30" s="14">
        <v>0</v>
      </c>
      <c r="F30" s="14">
        <v>0</v>
      </c>
      <c r="G30" s="1" t="s">
        <v>32</v>
      </c>
      <c r="H30" s="1" t="s">
        <v>17</v>
      </c>
      <c r="I30" s="1">
        <v>20</v>
      </c>
      <c r="J30" s="1">
        <v>25</v>
      </c>
      <c r="K30" s="1">
        <v>30</v>
      </c>
      <c r="L30" s="1">
        <v>25</v>
      </c>
      <c r="M30" s="3">
        <v>45413</v>
      </c>
      <c r="N30" s="1" t="s">
        <v>33</v>
      </c>
      <c r="O30" s="1" t="s">
        <v>34</v>
      </c>
      <c r="P30" s="1" t="s">
        <v>34</v>
      </c>
      <c r="Q30" s="4" t="s">
        <v>35</v>
      </c>
      <c r="R30" s="4"/>
      <c r="S30" s="4"/>
      <c r="T30" s="4"/>
    </row>
    <row r="31" spans="1:20" ht="15.9" customHeight="1" x14ac:dyDescent="0.3">
      <c r="A31" s="12" t="s">
        <v>65</v>
      </c>
      <c r="B31" s="13"/>
      <c r="C31" s="14">
        <v>0</v>
      </c>
      <c r="D31" s="14">
        <v>0</v>
      </c>
      <c r="E31" s="14">
        <v>0</v>
      </c>
      <c r="F31" s="14">
        <v>0</v>
      </c>
      <c r="G31" s="1" t="s">
        <v>32</v>
      </c>
      <c r="H31" s="1" t="s">
        <v>17</v>
      </c>
      <c r="I31" s="1">
        <v>20</v>
      </c>
      <c r="J31" s="1">
        <v>25</v>
      </c>
      <c r="K31" s="1">
        <v>30</v>
      </c>
      <c r="L31" s="1">
        <v>25</v>
      </c>
      <c r="M31" s="3">
        <v>45528</v>
      </c>
      <c r="N31" s="1" t="s">
        <v>33</v>
      </c>
      <c r="O31" s="1" t="s">
        <v>34</v>
      </c>
      <c r="P31" s="1" t="s">
        <v>34</v>
      </c>
      <c r="Q31" s="4" t="s">
        <v>35</v>
      </c>
      <c r="R31" s="4"/>
      <c r="S31" s="4"/>
      <c r="T31" s="4"/>
    </row>
    <row r="32" spans="1:20" ht="15.9" customHeight="1" x14ac:dyDescent="0.3">
      <c r="A32" s="12" t="s">
        <v>66</v>
      </c>
      <c r="B32" s="13"/>
      <c r="C32" s="14">
        <v>0</v>
      </c>
      <c r="D32" s="14">
        <v>0</v>
      </c>
      <c r="E32" s="14">
        <v>0</v>
      </c>
      <c r="F32" s="14">
        <v>0</v>
      </c>
      <c r="G32" s="1" t="s">
        <v>32</v>
      </c>
      <c r="H32" s="1" t="s">
        <v>17</v>
      </c>
      <c r="I32" s="1">
        <v>20</v>
      </c>
      <c r="J32" s="1">
        <v>25</v>
      </c>
      <c r="K32" s="1">
        <v>30</v>
      </c>
      <c r="L32" s="1">
        <v>25</v>
      </c>
      <c r="M32" s="3">
        <v>45528</v>
      </c>
      <c r="N32" s="1" t="s">
        <v>33</v>
      </c>
      <c r="O32" s="1" t="s">
        <v>34</v>
      </c>
      <c r="P32" s="1" t="s">
        <v>34</v>
      </c>
      <c r="Q32" s="4" t="s">
        <v>35</v>
      </c>
      <c r="R32" s="4"/>
      <c r="S32" s="4"/>
      <c r="T32" s="4"/>
    </row>
    <row r="33" spans="1:22" ht="15.9" customHeight="1" x14ac:dyDescent="0.3">
      <c r="A33" s="12" t="s">
        <v>140</v>
      </c>
      <c r="B33" s="13"/>
      <c r="C33" s="14">
        <v>0</v>
      </c>
      <c r="D33" s="14">
        <v>0</v>
      </c>
      <c r="E33" s="14">
        <v>0</v>
      </c>
      <c r="F33" s="14">
        <v>0</v>
      </c>
      <c r="G33" s="1" t="s">
        <v>32</v>
      </c>
      <c r="H33" s="1" t="s">
        <v>17</v>
      </c>
      <c r="I33" s="1">
        <v>20</v>
      </c>
      <c r="J33" s="1">
        <v>25</v>
      </c>
      <c r="K33" s="1">
        <v>30</v>
      </c>
      <c r="L33" s="1">
        <v>25</v>
      </c>
      <c r="M33" s="3">
        <v>45528</v>
      </c>
      <c r="N33" s="1" t="s">
        <v>33</v>
      </c>
      <c r="O33" s="1" t="s">
        <v>34</v>
      </c>
      <c r="P33" s="1" t="s">
        <v>34</v>
      </c>
      <c r="Q33" s="4" t="s">
        <v>35</v>
      </c>
      <c r="R33" s="4"/>
      <c r="S33" s="4"/>
      <c r="T33" s="4"/>
    </row>
    <row r="34" spans="1:22" ht="15.9" customHeight="1" x14ac:dyDescent="0.3">
      <c r="A34" s="9" t="s">
        <v>67</v>
      </c>
      <c r="B34" s="10"/>
      <c r="C34" s="11">
        <f>C35</f>
        <v>0</v>
      </c>
      <c r="D34" s="11">
        <f t="shared" ref="D34:F34" si="5">D35</f>
        <v>0</v>
      </c>
      <c r="E34" s="11">
        <f t="shared" si="5"/>
        <v>0</v>
      </c>
      <c r="F34" s="11">
        <f t="shared" si="5"/>
        <v>0</v>
      </c>
      <c r="G34" s="58" t="s">
        <v>44</v>
      </c>
      <c r="H34" s="58" t="s">
        <v>44</v>
      </c>
      <c r="I34" s="58" t="s">
        <v>44</v>
      </c>
      <c r="J34" s="58" t="s">
        <v>44</v>
      </c>
      <c r="K34" s="58" t="s">
        <v>44</v>
      </c>
      <c r="L34" s="58" t="s">
        <v>44</v>
      </c>
      <c r="M34" s="58" t="s">
        <v>44</v>
      </c>
      <c r="N34" s="58" t="s">
        <v>44</v>
      </c>
      <c r="O34" s="58" t="s">
        <v>44</v>
      </c>
      <c r="P34" s="58" t="s">
        <v>44</v>
      </c>
      <c r="Q34" s="58" t="s">
        <v>44</v>
      </c>
      <c r="R34" s="1"/>
      <c r="S34" s="1"/>
      <c r="T34" s="1"/>
      <c r="V34" s="53"/>
    </row>
    <row r="35" spans="1:22" ht="15.9" customHeight="1" x14ac:dyDescent="0.3">
      <c r="A35" s="12" t="s">
        <v>68</v>
      </c>
      <c r="B35" s="13"/>
      <c r="C35" s="14">
        <v>0</v>
      </c>
      <c r="D35" s="14">
        <v>0</v>
      </c>
      <c r="E35" s="14">
        <v>0</v>
      </c>
      <c r="F35" s="14">
        <v>0</v>
      </c>
      <c r="G35" s="1" t="s">
        <v>32</v>
      </c>
      <c r="H35" s="1" t="s">
        <v>17</v>
      </c>
      <c r="I35" s="1">
        <v>20</v>
      </c>
      <c r="J35" s="1">
        <v>25</v>
      </c>
      <c r="K35" s="1">
        <v>30</v>
      </c>
      <c r="L35" s="1">
        <v>25</v>
      </c>
      <c r="M35" s="3">
        <v>45366</v>
      </c>
      <c r="N35" s="1" t="s">
        <v>33</v>
      </c>
      <c r="O35" s="1" t="s">
        <v>34</v>
      </c>
      <c r="P35" s="1" t="s">
        <v>34</v>
      </c>
      <c r="Q35" s="4" t="s">
        <v>35</v>
      </c>
      <c r="R35" s="4"/>
      <c r="S35" s="4"/>
      <c r="T35" s="4"/>
    </row>
    <row r="36" spans="1:22" ht="15.9" customHeight="1" x14ac:dyDescent="0.3">
      <c r="A36" s="9" t="s">
        <v>69</v>
      </c>
      <c r="B36" s="10"/>
      <c r="C36" s="11">
        <f>SUM(C37:C40)</f>
        <v>0</v>
      </c>
      <c r="D36" s="11">
        <f t="shared" ref="D36:F36" si="6">SUM(D37:D40)</f>
        <v>0</v>
      </c>
      <c r="E36" s="11">
        <f t="shared" si="6"/>
        <v>0</v>
      </c>
      <c r="F36" s="11">
        <f t="shared" si="6"/>
        <v>0</v>
      </c>
      <c r="G36" s="58" t="s">
        <v>44</v>
      </c>
      <c r="H36" s="58" t="s">
        <v>44</v>
      </c>
      <c r="I36" s="58" t="s">
        <v>44</v>
      </c>
      <c r="J36" s="58" t="s">
        <v>44</v>
      </c>
      <c r="K36" s="58" t="s">
        <v>44</v>
      </c>
      <c r="L36" s="58" t="s">
        <v>44</v>
      </c>
      <c r="M36" s="58" t="s">
        <v>44</v>
      </c>
      <c r="N36" s="58" t="s">
        <v>44</v>
      </c>
      <c r="O36" s="58" t="s">
        <v>44</v>
      </c>
      <c r="P36" s="58" t="s">
        <v>44</v>
      </c>
      <c r="Q36" s="58" t="s">
        <v>44</v>
      </c>
      <c r="R36" s="1"/>
      <c r="S36" s="1"/>
      <c r="T36" s="1"/>
    </row>
    <row r="37" spans="1:22" ht="15.9" customHeight="1" x14ac:dyDescent="0.3">
      <c r="A37" s="12" t="s">
        <v>70</v>
      </c>
      <c r="B37" s="13"/>
      <c r="C37" s="14">
        <v>0</v>
      </c>
      <c r="D37" s="14">
        <v>0</v>
      </c>
      <c r="E37" s="14">
        <v>0</v>
      </c>
      <c r="F37" s="14">
        <v>0</v>
      </c>
      <c r="G37" s="1" t="s">
        <v>32</v>
      </c>
      <c r="H37" s="1" t="s">
        <v>17</v>
      </c>
      <c r="I37" s="1">
        <v>20</v>
      </c>
      <c r="J37" s="1">
        <v>25</v>
      </c>
      <c r="K37" s="1">
        <v>30</v>
      </c>
      <c r="L37" s="1">
        <v>25</v>
      </c>
      <c r="M37" s="3">
        <v>45426</v>
      </c>
      <c r="N37" s="1" t="s">
        <v>33</v>
      </c>
      <c r="O37" s="1" t="s">
        <v>34</v>
      </c>
      <c r="P37" s="1" t="s">
        <v>34</v>
      </c>
      <c r="Q37" s="4" t="s">
        <v>35</v>
      </c>
      <c r="R37" s="4"/>
      <c r="S37" s="4"/>
      <c r="T37" s="4"/>
    </row>
    <row r="38" spans="1:22" ht="15.9" customHeight="1" x14ac:dyDescent="0.3">
      <c r="A38" s="12" t="s">
        <v>71</v>
      </c>
      <c r="B38" s="13"/>
      <c r="C38" s="14">
        <v>0</v>
      </c>
      <c r="D38" s="14">
        <v>0</v>
      </c>
      <c r="E38" s="14">
        <v>0</v>
      </c>
      <c r="F38" s="14">
        <v>0</v>
      </c>
      <c r="G38" s="1" t="s">
        <v>32</v>
      </c>
      <c r="H38" s="1" t="s">
        <v>17</v>
      </c>
      <c r="I38" s="1">
        <v>20</v>
      </c>
      <c r="J38" s="1">
        <v>25</v>
      </c>
      <c r="K38" s="1">
        <v>30</v>
      </c>
      <c r="L38" s="1">
        <v>25</v>
      </c>
      <c r="M38" s="3">
        <v>45373</v>
      </c>
      <c r="N38" s="1" t="s">
        <v>33</v>
      </c>
      <c r="O38" s="1" t="s">
        <v>34</v>
      </c>
      <c r="P38" s="1" t="s">
        <v>34</v>
      </c>
      <c r="Q38" s="4" t="s">
        <v>35</v>
      </c>
      <c r="R38" s="4"/>
      <c r="S38" s="4"/>
      <c r="T38" s="4"/>
    </row>
    <row r="39" spans="1:22" ht="15.9" customHeight="1" x14ac:dyDescent="0.3">
      <c r="A39" s="12" t="s">
        <v>72</v>
      </c>
      <c r="B39" s="13"/>
      <c r="C39" s="14">
        <v>0</v>
      </c>
      <c r="D39" s="14">
        <v>0</v>
      </c>
      <c r="E39" s="14">
        <v>0</v>
      </c>
      <c r="F39" s="14">
        <v>0</v>
      </c>
      <c r="G39" s="1" t="s">
        <v>32</v>
      </c>
      <c r="H39" s="1" t="s">
        <v>17</v>
      </c>
      <c r="I39" s="1">
        <v>20</v>
      </c>
      <c r="J39" s="1">
        <v>25</v>
      </c>
      <c r="K39" s="1">
        <v>30</v>
      </c>
      <c r="L39" s="1">
        <v>25</v>
      </c>
      <c r="M39" s="3">
        <v>45397</v>
      </c>
      <c r="N39" s="1" t="s">
        <v>33</v>
      </c>
      <c r="O39" s="1" t="s">
        <v>34</v>
      </c>
      <c r="P39" s="1" t="s">
        <v>34</v>
      </c>
      <c r="Q39" s="4" t="s">
        <v>35</v>
      </c>
      <c r="R39" s="4"/>
      <c r="S39" s="4"/>
      <c r="T39" s="4"/>
    </row>
    <row r="40" spans="1:22" ht="15.9" customHeight="1" x14ac:dyDescent="0.3">
      <c r="A40" s="12" t="s">
        <v>142</v>
      </c>
      <c r="B40" s="13"/>
      <c r="C40" s="14">
        <v>0</v>
      </c>
      <c r="D40" s="14">
        <v>0</v>
      </c>
      <c r="E40" s="14">
        <v>0</v>
      </c>
      <c r="F40" s="14">
        <v>0</v>
      </c>
      <c r="G40" s="59" t="s">
        <v>32</v>
      </c>
      <c r="H40" s="59" t="s">
        <v>17</v>
      </c>
      <c r="I40" s="59">
        <v>20</v>
      </c>
      <c r="J40" s="59">
        <v>25</v>
      </c>
      <c r="K40" s="59">
        <v>30</v>
      </c>
      <c r="L40" s="59">
        <v>25</v>
      </c>
      <c r="M40" s="60">
        <v>45397</v>
      </c>
      <c r="N40" s="59" t="s">
        <v>33</v>
      </c>
      <c r="O40" s="59" t="s">
        <v>34</v>
      </c>
      <c r="P40" s="59" t="s">
        <v>34</v>
      </c>
      <c r="Q40" s="61" t="s">
        <v>35</v>
      </c>
      <c r="R40" s="4"/>
      <c r="S40" s="4"/>
      <c r="T40" s="4"/>
    </row>
    <row r="41" spans="1:22" ht="15.9" customHeight="1" x14ac:dyDescent="0.3">
      <c r="A41" s="9" t="s">
        <v>73</v>
      </c>
      <c r="B41" s="10"/>
      <c r="C41" s="11">
        <f>SUM(C42:C49)</f>
        <v>0</v>
      </c>
      <c r="D41" s="11">
        <f>SUM(D42:D49)</f>
        <v>0</v>
      </c>
      <c r="E41" s="11">
        <f>SUM(E42:E49)</f>
        <v>0</v>
      </c>
      <c r="F41" s="11">
        <f>SUM(F42:F49)</f>
        <v>0</v>
      </c>
      <c r="G41" s="58" t="s">
        <v>44</v>
      </c>
      <c r="H41" s="58" t="s">
        <v>44</v>
      </c>
      <c r="I41" s="58" t="s">
        <v>44</v>
      </c>
      <c r="J41" s="58" t="s">
        <v>44</v>
      </c>
      <c r="K41" s="58" t="s">
        <v>44</v>
      </c>
      <c r="L41" s="58" t="s">
        <v>44</v>
      </c>
      <c r="M41" s="58" t="s">
        <v>44</v>
      </c>
      <c r="N41" s="58" t="s">
        <v>44</v>
      </c>
      <c r="O41" s="58" t="s">
        <v>44</v>
      </c>
      <c r="P41" s="58" t="s">
        <v>44</v>
      </c>
      <c r="Q41" s="58" t="s">
        <v>44</v>
      </c>
      <c r="R41" s="1"/>
      <c r="S41" s="1"/>
      <c r="T41" s="1"/>
    </row>
    <row r="42" spans="1:22" ht="15.9" customHeight="1" x14ac:dyDescent="0.3">
      <c r="A42" s="12" t="s">
        <v>74</v>
      </c>
      <c r="B42" s="13"/>
      <c r="C42" s="14">
        <v>0</v>
      </c>
      <c r="D42" s="14">
        <v>0</v>
      </c>
      <c r="E42" s="14">
        <v>0</v>
      </c>
      <c r="F42" s="14">
        <v>0</v>
      </c>
      <c r="G42" s="1" t="s">
        <v>32</v>
      </c>
      <c r="H42" s="1" t="s">
        <v>17</v>
      </c>
      <c r="I42" s="1">
        <v>20</v>
      </c>
      <c r="J42" s="1">
        <v>25</v>
      </c>
      <c r="K42" s="1">
        <v>30</v>
      </c>
      <c r="L42" s="1">
        <v>25</v>
      </c>
      <c r="M42" s="3">
        <v>45352</v>
      </c>
      <c r="N42" s="1" t="s">
        <v>33</v>
      </c>
      <c r="O42" s="1" t="s">
        <v>34</v>
      </c>
      <c r="P42" s="1" t="s">
        <v>34</v>
      </c>
      <c r="Q42" s="4" t="s">
        <v>35</v>
      </c>
      <c r="R42" s="4"/>
      <c r="S42" s="4"/>
      <c r="T42" s="4"/>
    </row>
    <row r="43" spans="1:22" ht="15.9" customHeight="1" x14ac:dyDescent="0.3">
      <c r="A43" s="12" t="s">
        <v>75</v>
      </c>
      <c r="B43" s="13"/>
      <c r="C43" s="14">
        <v>0</v>
      </c>
      <c r="D43" s="14">
        <v>0</v>
      </c>
      <c r="E43" s="14">
        <v>0</v>
      </c>
      <c r="F43" s="14">
        <v>0</v>
      </c>
      <c r="G43" s="1" t="s">
        <v>32</v>
      </c>
      <c r="H43" s="1" t="s">
        <v>17</v>
      </c>
      <c r="I43" s="1">
        <v>20</v>
      </c>
      <c r="J43" s="1">
        <v>25</v>
      </c>
      <c r="K43" s="1">
        <v>30</v>
      </c>
      <c r="L43" s="1">
        <v>25</v>
      </c>
      <c r="M43" s="3">
        <v>45292</v>
      </c>
      <c r="N43" s="1" t="s">
        <v>33</v>
      </c>
      <c r="O43" s="1" t="s">
        <v>34</v>
      </c>
      <c r="P43" s="1" t="s">
        <v>34</v>
      </c>
      <c r="Q43" s="4" t="s">
        <v>35</v>
      </c>
      <c r="R43" s="4"/>
      <c r="S43" s="4"/>
      <c r="T43" s="4"/>
    </row>
    <row r="44" spans="1:22" ht="15.9" customHeight="1" x14ac:dyDescent="0.3">
      <c r="A44" s="12" t="s">
        <v>143</v>
      </c>
      <c r="B44" s="13"/>
      <c r="C44" s="14">
        <v>0</v>
      </c>
      <c r="D44" s="14">
        <v>0</v>
      </c>
      <c r="E44" s="14">
        <v>0</v>
      </c>
      <c r="F44" s="14">
        <v>0</v>
      </c>
      <c r="G44" s="1" t="s">
        <v>32</v>
      </c>
      <c r="H44" s="1" t="s">
        <v>17</v>
      </c>
      <c r="I44" s="1">
        <v>20</v>
      </c>
      <c r="J44" s="1">
        <v>25</v>
      </c>
      <c r="K44" s="1">
        <v>30</v>
      </c>
      <c r="L44" s="1">
        <v>25</v>
      </c>
      <c r="M44" s="3">
        <v>45292</v>
      </c>
      <c r="N44" s="1" t="s">
        <v>33</v>
      </c>
      <c r="O44" s="1" t="s">
        <v>34</v>
      </c>
      <c r="P44" s="1" t="s">
        <v>34</v>
      </c>
      <c r="Q44" s="4" t="s">
        <v>35</v>
      </c>
      <c r="R44" s="4"/>
      <c r="S44" s="4"/>
      <c r="T44" s="4"/>
    </row>
    <row r="45" spans="1:22" ht="15.9" customHeight="1" x14ac:dyDescent="0.3">
      <c r="A45" s="12" t="s">
        <v>76</v>
      </c>
      <c r="B45" s="13"/>
      <c r="C45" s="14">
        <v>0</v>
      </c>
      <c r="D45" s="14">
        <v>0</v>
      </c>
      <c r="E45" s="14">
        <v>0</v>
      </c>
      <c r="F45" s="14">
        <v>0</v>
      </c>
      <c r="G45" s="1" t="s">
        <v>32</v>
      </c>
      <c r="H45" s="1" t="s">
        <v>17</v>
      </c>
      <c r="I45" s="1">
        <v>20</v>
      </c>
      <c r="J45" s="1">
        <v>25</v>
      </c>
      <c r="K45" s="1">
        <v>30</v>
      </c>
      <c r="L45" s="1">
        <v>25</v>
      </c>
      <c r="M45" s="3">
        <v>45366</v>
      </c>
      <c r="N45" s="1" t="s">
        <v>33</v>
      </c>
      <c r="O45" s="1" t="s">
        <v>34</v>
      </c>
      <c r="P45" s="1" t="s">
        <v>34</v>
      </c>
      <c r="Q45" s="4" t="s">
        <v>35</v>
      </c>
      <c r="R45" s="4"/>
      <c r="S45" s="4"/>
      <c r="T45" s="4"/>
    </row>
    <row r="46" spans="1:22" ht="15.9" customHeight="1" x14ac:dyDescent="0.3">
      <c r="A46" s="12" t="s">
        <v>158</v>
      </c>
      <c r="B46" s="13"/>
      <c r="C46" s="14">
        <v>0</v>
      </c>
      <c r="D46" s="14">
        <v>0</v>
      </c>
      <c r="E46" s="14">
        <v>0</v>
      </c>
      <c r="F46" s="14">
        <v>0</v>
      </c>
      <c r="G46" s="1" t="s">
        <v>32</v>
      </c>
      <c r="H46" s="1" t="s">
        <v>17</v>
      </c>
      <c r="I46" s="1">
        <v>20</v>
      </c>
      <c r="J46" s="1">
        <v>25</v>
      </c>
      <c r="K46" s="1">
        <v>30</v>
      </c>
      <c r="L46" s="1">
        <v>25</v>
      </c>
      <c r="M46" s="3">
        <v>45366</v>
      </c>
      <c r="N46" s="1" t="s">
        <v>33</v>
      </c>
      <c r="O46" s="1" t="s">
        <v>34</v>
      </c>
      <c r="P46" s="1" t="s">
        <v>34</v>
      </c>
      <c r="Q46" s="4" t="s">
        <v>35</v>
      </c>
      <c r="R46" s="4"/>
      <c r="S46" s="4"/>
      <c r="T46" s="4"/>
    </row>
    <row r="47" spans="1:22" ht="15.9" customHeight="1" x14ac:dyDescent="0.3">
      <c r="A47" s="12" t="s">
        <v>77</v>
      </c>
      <c r="B47" s="13"/>
      <c r="C47" s="14">
        <v>0</v>
      </c>
      <c r="D47" s="14">
        <v>0</v>
      </c>
      <c r="E47" s="14">
        <v>0</v>
      </c>
      <c r="F47" s="14">
        <v>0</v>
      </c>
      <c r="G47" s="1" t="s">
        <v>32</v>
      </c>
      <c r="H47" s="1" t="s">
        <v>17</v>
      </c>
      <c r="I47" s="1">
        <v>20</v>
      </c>
      <c r="J47" s="1">
        <v>25</v>
      </c>
      <c r="K47" s="1">
        <v>30</v>
      </c>
      <c r="L47" s="1">
        <v>25</v>
      </c>
      <c r="M47" s="3">
        <v>45373</v>
      </c>
      <c r="N47" s="1" t="s">
        <v>33</v>
      </c>
      <c r="O47" s="1" t="s">
        <v>34</v>
      </c>
      <c r="P47" s="1" t="s">
        <v>34</v>
      </c>
      <c r="Q47" s="4" t="s">
        <v>35</v>
      </c>
      <c r="R47" s="4"/>
      <c r="S47" s="4"/>
      <c r="T47" s="4"/>
    </row>
    <row r="48" spans="1:22" ht="15.9" customHeight="1" x14ac:dyDescent="0.3">
      <c r="A48" s="12" t="s">
        <v>78</v>
      </c>
      <c r="B48" s="13"/>
      <c r="C48" s="14">
        <v>0</v>
      </c>
      <c r="D48" s="14">
        <v>0</v>
      </c>
      <c r="E48" s="14">
        <v>0</v>
      </c>
      <c r="F48" s="14">
        <v>0</v>
      </c>
      <c r="G48" s="1" t="s">
        <v>32</v>
      </c>
      <c r="H48" s="1" t="s">
        <v>17</v>
      </c>
      <c r="I48" s="1">
        <v>20</v>
      </c>
      <c r="J48" s="1">
        <v>25</v>
      </c>
      <c r="K48" s="1">
        <v>30</v>
      </c>
      <c r="L48" s="1">
        <v>25</v>
      </c>
      <c r="M48" s="3">
        <v>45528</v>
      </c>
      <c r="N48" s="1" t="s">
        <v>33</v>
      </c>
      <c r="O48" s="1" t="s">
        <v>34</v>
      </c>
      <c r="P48" s="1" t="s">
        <v>34</v>
      </c>
      <c r="Q48" s="4" t="s">
        <v>35</v>
      </c>
      <c r="R48" s="4"/>
      <c r="S48" s="4"/>
      <c r="T48" s="4"/>
    </row>
    <row r="49" spans="1:22" ht="15.9" customHeight="1" x14ac:dyDescent="0.3">
      <c r="A49" s="12" t="s">
        <v>79</v>
      </c>
      <c r="B49" s="13"/>
      <c r="C49" s="14">
        <v>0</v>
      </c>
      <c r="D49" s="14">
        <v>0</v>
      </c>
      <c r="E49" s="14">
        <v>0</v>
      </c>
      <c r="F49" s="14">
        <v>0</v>
      </c>
      <c r="G49" s="1" t="s">
        <v>32</v>
      </c>
      <c r="H49" s="1" t="s">
        <v>17</v>
      </c>
      <c r="I49" s="1">
        <v>20</v>
      </c>
      <c r="J49" s="1">
        <v>25</v>
      </c>
      <c r="K49" s="1">
        <v>30</v>
      </c>
      <c r="L49" s="1">
        <v>25</v>
      </c>
      <c r="M49" s="3">
        <v>45373</v>
      </c>
      <c r="N49" s="1" t="s">
        <v>33</v>
      </c>
      <c r="O49" s="1" t="s">
        <v>34</v>
      </c>
      <c r="P49" s="1" t="s">
        <v>34</v>
      </c>
      <c r="Q49" s="4" t="s">
        <v>35</v>
      </c>
      <c r="R49" s="4"/>
      <c r="S49" s="4"/>
      <c r="T49" s="4"/>
    </row>
    <row r="50" spans="1:22" ht="15.9" customHeight="1" x14ac:dyDescent="0.3">
      <c r="A50" s="6" t="s">
        <v>80</v>
      </c>
      <c r="B50" s="7"/>
      <c r="C50" s="8">
        <f>C51+C55+C62+C70+C74+C83+C87+C93</f>
        <v>0</v>
      </c>
      <c r="D50" s="8">
        <v>0</v>
      </c>
      <c r="E50" s="8">
        <v>0</v>
      </c>
      <c r="F50" s="8">
        <v>0</v>
      </c>
      <c r="G50" s="58" t="s">
        <v>44</v>
      </c>
      <c r="H50" s="58" t="s">
        <v>44</v>
      </c>
      <c r="I50" s="58" t="s">
        <v>44</v>
      </c>
      <c r="J50" s="58" t="s">
        <v>44</v>
      </c>
      <c r="K50" s="58" t="s">
        <v>44</v>
      </c>
      <c r="L50" s="58" t="s">
        <v>44</v>
      </c>
      <c r="M50" s="58" t="s">
        <v>44</v>
      </c>
      <c r="N50" s="58" t="s">
        <v>44</v>
      </c>
      <c r="O50" s="58" t="s">
        <v>44</v>
      </c>
      <c r="P50" s="58" t="s">
        <v>44</v>
      </c>
      <c r="Q50" s="58" t="s">
        <v>44</v>
      </c>
      <c r="R50" s="1"/>
      <c r="S50" s="1"/>
      <c r="T50" s="1"/>
      <c r="V50" s="53"/>
    </row>
    <row r="51" spans="1:22" ht="15.9" customHeight="1" x14ac:dyDescent="0.3">
      <c r="A51" s="9" t="s">
        <v>81</v>
      </c>
      <c r="B51" s="10"/>
      <c r="C51" s="11">
        <f>SUM(C52:C54)</f>
        <v>0</v>
      </c>
      <c r="D51" s="11">
        <f t="shared" ref="D51:F51" si="7">SUM(D52:D54)</f>
        <v>0</v>
      </c>
      <c r="E51" s="11">
        <f t="shared" si="7"/>
        <v>0</v>
      </c>
      <c r="F51" s="11">
        <f t="shared" si="7"/>
        <v>0</v>
      </c>
      <c r="G51" s="58" t="s">
        <v>44</v>
      </c>
      <c r="H51" s="58" t="s">
        <v>44</v>
      </c>
      <c r="I51" s="58" t="s">
        <v>44</v>
      </c>
      <c r="J51" s="58" t="s">
        <v>44</v>
      </c>
      <c r="K51" s="58" t="s">
        <v>44</v>
      </c>
      <c r="L51" s="58" t="s">
        <v>44</v>
      </c>
      <c r="M51" s="58" t="s">
        <v>44</v>
      </c>
      <c r="N51" s="58" t="s">
        <v>44</v>
      </c>
      <c r="O51" s="58" t="s">
        <v>44</v>
      </c>
      <c r="P51" s="58" t="s">
        <v>44</v>
      </c>
      <c r="Q51" s="58" t="s">
        <v>44</v>
      </c>
      <c r="R51" s="1"/>
      <c r="S51" s="1"/>
      <c r="T51" s="1"/>
    </row>
    <row r="52" spans="1:22" ht="15.9" customHeight="1" x14ac:dyDescent="0.3">
      <c r="A52" s="12" t="s">
        <v>82</v>
      </c>
      <c r="B52" s="13"/>
      <c r="C52" s="14">
        <v>0</v>
      </c>
      <c r="D52" s="14">
        <v>0</v>
      </c>
      <c r="E52" s="14">
        <v>0</v>
      </c>
      <c r="F52" s="14">
        <v>0</v>
      </c>
      <c r="G52" s="1" t="s">
        <v>32</v>
      </c>
      <c r="H52" s="1" t="s">
        <v>17</v>
      </c>
      <c r="I52" s="1">
        <v>20</v>
      </c>
      <c r="J52" s="1">
        <v>25</v>
      </c>
      <c r="K52" s="1">
        <v>30</v>
      </c>
      <c r="L52" s="1">
        <v>25</v>
      </c>
      <c r="M52" s="3">
        <v>45292</v>
      </c>
      <c r="N52" s="1" t="s">
        <v>33</v>
      </c>
      <c r="O52" s="1" t="s">
        <v>34</v>
      </c>
      <c r="P52" s="1" t="s">
        <v>34</v>
      </c>
      <c r="Q52" s="4" t="s">
        <v>35</v>
      </c>
      <c r="R52" s="4"/>
      <c r="S52" s="4"/>
      <c r="T52" s="4"/>
    </row>
    <row r="53" spans="1:22" ht="15.9" customHeight="1" x14ac:dyDescent="0.3">
      <c r="A53" s="12" t="s">
        <v>83</v>
      </c>
      <c r="B53" s="13"/>
      <c r="C53" s="14">
        <v>0</v>
      </c>
      <c r="D53" s="14">
        <v>0</v>
      </c>
      <c r="E53" s="14">
        <v>0</v>
      </c>
      <c r="F53" s="14">
        <v>0</v>
      </c>
      <c r="G53" s="1" t="s">
        <v>32</v>
      </c>
      <c r="H53" s="1" t="s">
        <v>17</v>
      </c>
      <c r="I53" s="1">
        <v>20</v>
      </c>
      <c r="J53" s="1">
        <v>25</v>
      </c>
      <c r="K53" s="1">
        <v>30</v>
      </c>
      <c r="L53" s="1">
        <v>25</v>
      </c>
      <c r="M53" s="3">
        <v>45292</v>
      </c>
      <c r="N53" s="1" t="s">
        <v>33</v>
      </c>
      <c r="O53" s="1" t="s">
        <v>34</v>
      </c>
      <c r="P53" s="1" t="s">
        <v>34</v>
      </c>
      <c r="Q53" s="4" t="s">
        <v>35</v>
      </c>
      <c r="R53" s="4"/>
      <c r="S53" s="4"/>
      <c r="T53" s="4"/>
      <c r="V53" s="53"/>
    </row>
    <row r="54" spans="1:22" ht="15.9" customHeight="1" x14ac:dyDescent="0.3">
      <c r="A54" s="12" t="s">
        <v>84</v>
      </c>
      <c r="B54" s="13"/>
      <c r="C54" s="14">
        <v>0</v>
      </c>
      <c r="D54" s="14">
        <v>0</v>
      </c>
      <c r="E54" s="14">
        <v>0</v>
      </c>
      <c r="F54" s="14">
        <v>0</v>
      </c>
      <c r="G54" s="1" t="s">
        <v>32</v>
      </c>
      <c r="H54" s="1" t="s">
        <v>17</v>
      </c>
      <c r="I54" s="1">
        <v>20</v>
      </c>
      <c r="J54" s="1">
        <v>25</v>
      </c>
      <c r="K54" s="1">
        <v>30</v>
      </c>
      <c r="L54" s="1">
        <v>25</v>
      </c>
      <c r="M54" s="3">
        <v>45528</v>
      </c>
      <c r="N54" s="1" t="s">
        <v>33</v>
      </c>
      <c r="O54" s="1" t="s">
        <v>34</v>
      </c>
      <c r="P54" s="1" t="s">
        <v>34</v>
      </c>
      <c r="Q54" s="4" t="s">
        <v>35</v>
      </c>
      <c r="R54" s="4"/>
      <c r="S54" s="4"/>
      <c r="T54" s="4"/>
    </row>
    <row r="55" spans="1:22" ht="15.9" customHeight="1" x14ac:dyDescent="0.3">
      <c r="A55" s="9" t="s">
        <v>85</v>
      </c>
      <c r="B55" s="10"/>
      <c r="C55" s="11">
        <f>SUM(C56:C61)</f>
        <v>0</v>
      </c>
      <c r="D55" s="11">
        <f t="shared" ref="D55:F55" si="8">SUM(D56:D61)</f>
        <v>0</v>
      </c>
      <c r="E55" s="11">
        <f t="shared" si="8"/>
        <v>0</v>
      </c>
      <c r="F55" s="11">
        <f t="shared" si="8"/>
        <v>0</v>
      </c>
      <c r="G55" s="58" t="s">
        <v>44</v>
      </c>
      <c r="H55" s="58" t="s">
        <v>44</v>
      </c>
      <c r="I55" s="58" t="s">
        <v>44</v>
      </c>
      <c r="J55" s="58" t="s">
        <v>44</v>
      </c>
      <c r="K55" s="58" t="s">
        <v>44</v>
      </c>
      <c r="L55" s="58" t="s">
        <v>44</v>
      </c>
      <c r="M55" s="58" t="s">
        <v>44</v>
      </c>
      <c r="N55" s="58" t="s">
        <v>44</v>
      </c>
      <c r="O55" s="58" t="s">
        <v>44</v>
      </c>
      <c r="P55" s="58" t="s">
        <v>44</v>
      </c>
      <c r="Q55" s="58" t="s">
        <v>44</v>
      </c>
      <c r="R55" s="1"/>
      <c r="S55" s="1"/>
      <c r="T55" s="1"/>
    </row>
    <row r="56" spans="1:22" ht="15.9" customHeight="1" x14ac:dyDescent="0.3">
      <c r="A56" s="44" t="s">
        <v>159</v>
      </c>
      <c r="B56" s="51"/>
      <c r="C56" s="14">
        <v>0</v>
      </c>
      <c r="D56" s="14">
        <v>0</v>
      </c>
      <c r="E56" s="14">
        <v>0</v>
      </c>
      <c r="F56" s="14">
        <v>0</v>
      </c>
      <c r="G56" s="1" t="s">
        <v>32</v>
      </c>
      <c r="H56" s="1" t="s">
        <v>17</v>
      </c>
      <c r="I56" s="1">
        <v>20</v>
      </c>
      <c r="J56" s="1">
        <v>25</v>
      </c>
      <c r="K56" s="1">
        <v>30</v>
      </c>
      <c r="L56" s="1">
        <v>25</v>
      </c>
      <c r="M56" s="3">
        <v>45528</v>
      </c>
      <c r="N56" s="1" t="s">
        <v>33</v>
      </c>
      <c r="O56" s="1" t="s">
        <v>34</v>
      </c>
      <c r="P56" s="1" t="s">
        <v>34</v>
      </c>
      <c r="Q56" s="4" t="s">
        <v>35</v>
      </c>
      <c r="R56" s="1"/>
      <c r="S56" s="1"/>
      <c r="T56" s="1"/>
    </row>
    <row r="57" spans="1:22" ht="15.9" customHeight="1" x14ac:dyDescent="0.3">
      <c r="A57" s="44" t="s">
        <v>160</v>
      </c>
      <c r="B57" s="51"/>
      <c r="C57" s="14">
        <v>0</v>
      </c>
      <c r="D57" s="14">
        <v>0</v>
      </c>
      <c r="E57" s="14">
        <v>0</v>
      </c>
      <c r="F57" s="14">
        <v>0</v>
      </c>
      <c r="G57" s="1" t="s">
        <v>32</v>
      </c>
      <c r="H57" s="1" t="s">
        <v>17</v>
      </c>
      <c r="I57" s="1">
        <v>20</v>
      </c>
      <c r="J57" s="1">
        <v>25</v>
      </c>
      <c r="K57" s="1">
        <v>30</v>
      </c>
      <c r="L57" s="1">
        <v>25</v>
      </c>
      <c r="M57" s="3">
        <v>45528</v>
      </c>
      <c r="N57" s="1" t="s">
        <v>33</v>
      </c>
      <c r="O57" s="1" t="s">
        <v>34</v>
      </c>
      <c r="P57" s="1" t="s">
        <v>34</v>
      </c>
      <c r="Q57" s="4" t="s">
        <v>35</v>
      </c>
      <c r="R57" s="1"/>
      <c r="S57" s="1"/>
      <c r="T57" s="1"/>
    </row>
    <row r="58" spans="1:22" ht="15.9" customHeight="1" x14ac:dyDescent="0.3">
      <c r="A58" s="12" t="s">
        <v>86</v>
      </c>
      <c r="B58" s="13"/>
      <c r="C58" s="14">
        <v>0</v>
      </c>
      <c r="D58" s="14">
        <v>0</v>
      </c>
      <c r="E58" s="14">
        <v>0</v>
      </c>
      <c r="F58" s="14">
        <v>0</v>
      </c>
      <c r="G58" s="1" t="s">
        <v>32</v>
      </c>
      <c r="H58" s="1" t="s">
        <v>17</v>
      </c>
      <c r="I58" s="1">
        <v>20</v>
      </c>
      <c r="J58" s="1">
        <v>25</v>
      </c>
      <c r="K58" s="1">
        <v>30</v>
      </c>
      <c r="L58" s="1">
        <v>25</v>
      </c>
      <c r="M58" s="3">
        <v>45528</v>
      </c>
      <c r="N58" s="1" t="s">
        <v>33</v>
      </c>
      <c r="O58" s="1" t="s">
        <v>34</v>
      </c>
      <c r="P58" s="1" t="s">
        <v>34</v>
      </c>
      <c r="Q58" s="4" t="s">
        <v>35</v>
      </c>
      <c r="R58" s="4"/>
      <c r="S58" s="4"/>
      <c r="T58" s="4"/>
    </row>
    <row r="59" spans="1:22" ht="15.9" customHeight="1" x14ac:dyDescent="0.3">
      <c r="A59" s="12" t="s">
        <v>87</v>
      </c>
      <c r="B59" s="13"/>
      <c r="C59" s="14">
        <v>0</v>
      </c>
      <c r="D59" s="14">
        <v>0</v>
      </c>
      <c r="E59" s="14">
        <v>0</v>
      </c>
      <c r="F59" s="14">
        <v>0</v>
      </c>
      <c r="G59" s="1" t="s">
        <v>32</v>
      </c>
      <c r="H59" s="1" t="s">
        <v>17</v>
      </c>
      <c r="I59" s="1">
        <v>20</v>
      </c>
      <c r="J59" s="1">
        <v>25</v>
      </c>
      <c r="K59" s="1">
        <v>30</v>
      </c>
      <c r="L59" s="1">
        <v>25</v>
      </c>
      <c r="M59" s="3">
        <v>45397</v>
      </c>
      <c r="N59" s="1" t="s">
        <v>33</v>
      </c>
      <c r="O59" s="1" t="s">
        <v>34</v>
      </c>
      <c r="P59" s="1" t="s">
        <v>34</v>
      </c>
      <c r="Q59" s="4" t="s">
        <v>35</v>
      </c>
      <c r="R59" s="4"/>
      <c r="S59" s="4"/>
      <c r="T59" s="4"/>
    </row>
    <row r="60" spans="1:22" ht="15.9" customHeight="1" x14ac:dyDescent="0.3">
      <c r="A60" s="36" t="s">
        <v>88</v>
      </c>
      <c r="B60" s="13"/>
      <c r="C60" s="14">
        <v>0</v>
      </c>
      <c r="D60" s="14">
        <v>0</v>
      </c>
      <c r="E60" s="14">
        <v>0</v>
      </c>
      <c r="F60" s="14">
        <v>0</v>
      </c>
      <c r="G60" s="1" t="s">
        <v>32</v>
      </c>
      <c r="H60" s="1" t="s">
        <v>17</v>
      </c>
      <c r="I60" s="1">
        <v>20</v>
      </c>
      <c r="J60" s="1">
        <v>25</v>
      </c>
      <c r="K60" s="1">
        <v>30</v>
      </c>
      <c r="L60" s="1">
        <v>25</v>
      </c>
      <c r="M60" s="3">
        <v>45397</v>
      </c>
      <c r="N60" s="1" t="s">
        <v>33</v>
      </c>
      <c r="O60" s="1" t="s">
        <v>34</v>
      </c>
      <c r="P60" s="1" t="s">
        <v>34</v>
      </c>
      <c r="Q60" s="4" t="s">
        <v>35</v>
      </c>
      <c r="R60" s="56"/>
      <c r="S60" s="56"/>
      <c r="T60" s="56"/>
    </row>
    <row r="61" spans="1:22" ht="15.9" customHeight="1" x14ac:dyDescent="0.3">
      <c r="A61" s="36" t="s">
        <v>144</v>
      </c>
      <c r="B61" s="13"/>
      <c r="C61" s="14">
        <v>0</v>
      </c>
      <c r="D61" s="14">
        <v>0</v>
      </c>
      <c r="E61" s="14">
        <v>0</v>
      </c>
      <c r="F61" s="14">
        <v>0</v>
      </c>
      <c r="G61" s="1" t="s">
        <v>32</v>
      </c>
      <c r="H61" s="1" t="s">
        <v>17</v>
      </c>
      <c r="I61" s="1">
        <v>20</v>
      </c>
      <c r="J61" s="1">
        <v>25</v>
      </c>
      <c r="K61" s="1">
        <v>30</v>
      </c>
      <c r="L61" s="1">
        <v>25</v>
      </c>
      <c r="M61" s="3">
        <v>45397</v>
      </c>
      <c r="N61" s="1" t="s">
        <v>33</v>
      </c>
      <c r="O61" s="1" t="s">
        <v>34</v>
      </c>
      <c r="P61" s="1" t="s">
        <v>34</v>
      </c>
      <c r="Q61" s="4" t="s">
        <v>35</v>
      </c>
      <c r="R61" s="57"/>
      <c r="S61" s="57"/>
      <c r="T61" s="57"/>
    </row>
    <row r="62" spans="1:22" ht="15.9" customHeight="1" x14ac:dyDescent="0.3">
      <c r="A62" s="9" t="s">
        <v>89</v>
      </c>
      <c r="B62" s="10"/>
      <c r="C62" s="11">
        <f>SUM(C63:C69)</f>
        <v>0</v>
      </c>
      <c r="D62" s="11">
        <f t="shared" ref="D62:F62" si="9">SUM(D63:D69)</f>
        <v>0</v>
      </c>
      <c r="E62" s="11">
        <f t="shared" si="9"/>
        <v>0</v>
      </c>
      <c r="F62" s="11">
        <f t="shared" si="9"/>
        <v>0</v>
      </c>
      <c r="G62" s="58" t="s">
        <v>44</v>
      </c>
      <c r="H62" s="58" t="s">
        <v>44</v>
      </c>
      <c r="I62" s="58" t="s">
        <v>44</v>
      </c>
      <c r="J62" s="58" t="s">
        <v>44</v>
      </c>
      <c r="K62" s="58" t="s">
        <v>44</v>
      </c>
      <c r="L62" s="58" t="s">
        <v>44</v>
      </c>
      <c r="M62" s="58" t="s">
        <v>44</v>
      </c>
      <c r="N62" s="58" t="s">
        <v>44</v>
      </c>
      <c r="O62" s="58" t="s">
        <v>44</v>
      </c>
      <c r="P62" s="58" t="s">
        <v>44</v>
      </c>
      <c r="Q62" s="58" t="s">
        <v>44</v>
      </c>
      <c r="R62" s="1"/>
      <c r="S62" s="1"/>
      <c r="T62" s="1"/>
    </row>
    <row r="63" spans="1:22" ht="15.9" customHeight="1" x14ac:dyDescent="0.3">
      <c r="A63" s="12" t="s">
        <v>90</v>
      </c>
      <c r="B63" s="13"/>
      <c r="C63" s="14">
        <v>0</v>
      </c>
      <c r="D63" s="14">
        <v>0</v>
      </c>
      <c r="E63" s="14">
        <v>0</v>
      </c>
      <c r="F63" s="14">
        <v>0</v>
      </c>
      <c r="G63" s="1" t="s">
        <v>32</v>
      </c>
      <c r="H63" s="1" t="s">
        <v>17</v>
      </c>
      <c r="I63" s="1">
        <v>20</v>
      </c>
      <c r="J63" s="1">
        <v>25</v>
      </c>
      <c r="K63" s="1">
        <v>30</v>
      </c>
      <c r="L63" s="1">
        <v>25</v>
      </c>
      <c r="M63" s="3">
        <v>45528</v>
      </c>
      <c r="N63" s="1" t="s">
        <v>33</v>
      </c>
      <c r="O63" s="1" t="s">
        <v>34</v>
      </c>
      <c r="P63" s="1" t="s">
        <v>34</v>
      </c>
      <c r="Q63" s="4" t="s">
        <v>35</v>
      </c>
      <c r="R63" s="4"/>
      <c r="S63" s="4"/>
      <c r="T63" s="4"/>
    </row>
    <row r="64" spans="1:22" ht="15.9" customHeight="1" x14ac:dyDescent="0.3">
      <c r="A64" s="12" t="s">
        <v>91</v>
      </c>
      <c r="B64" s="13"/>
      <c r="C64" s="14">
        <v>0</v>
      </c>
      <c r="D64" s="14">
        <v>0</v>
      </c>
      <c r="E64" s="14">
        <v>0</v>
      </c>
      <c r="F64" s="14">
        <v>0</v>
      </c>
      <c r="G64" s="1" t="s">
        <v>32</v>
      </c>
      <c r="H64" s="1" t="s">
        <v>17</v>
      </c>
      <c r="I64" s="1">
        <v>20</v>
      </c>
      <c r="J64" s="1">
        <v>25</v>
      </c>
      <c r="K64" s="1">
        <v>30</v>
      </c>
      <c r="L64" s="1">
        <v>25</v>
      </c>
      <c r="M64" s="3">
        <v>45292</v>
      </c>
      <c r="N64" s="1" t="s">
        <v>33</v>
      </c>
      <c r="O64" s="1" t="s">
        <v>34</v>
      </c>
      <c r="P64" s="1" t="s">
        <v>34</v>
      </c>
      <c r="Q64" s="4" t="s">
        <v>35</v>
      </c>
      <c r="R64" s="4"/>
      <c r="S64" s="4"/>
      <c r="T64" s="4"/>
    </row>
    <row r="65" spans="1:20" ht="15.9" customHeight="1" x14ac:dyDescent="0.3">
      <c r="A65" s="12" t="s">
        <v>92</v>
      </c>
      <c r="B65" s="13"/>
      <c r="C65" s="14">
        <v>0</v>
      </c>
      <c r="D65" s="14">
        <v>0</v>
      </c>
      <c r="E65" s="14">
        <v>0</v>
      </c>
      <c r="F65" s="14">
        <v>0</v>
      </c>
      <c r="G65" s="1" t="s">
        <v>32</v>
      </c>
      <c r="H65" s="1" t="s">
        <v>17</v>
      </c>
      <c r="I65" s="1">
        <v>20</v>
      </c>
      <c r="J65" s="1">
        <v>25</v>
      </c>
      <c r="K65" s="1">
        <v>30</v>
      </c>
      <c r="L65" s="1">
        <v>25</v>
      </c>
      <c r="M65" s="3">
        <v>44958</v>
      </c>
      <c r="N65" s="1" t="s">
        <v>33</v>
      </c>
      <c r="O65" s="1" t="s">
        <v>34</v>
      </c>
      <c r="P65" s="1" t="s">
        <v>34</v>
      </c>
      <c r="Q65" s="4" t="s">
        <v>35</v>
      </c>
      <c r="R65" s="4"/>
      <c r="S65" s="4"/>
      <c r="T65" s="4"/>
    </row>
    <row r="66" spans="1:20" ht="15.9" customHeight="1" x14ac:dyDescent="0.3">
      <c r="A66" s="12" t="s">
        <v>145</v>
      </c>
      <c r="B66" s="13"/>
      <c r="C66" s="14">
        <v>0</v>
      </c>
      <c r="D66" s="14">
        <v>0</v>
      </c>
      <c r="E66" s="14">
        <v>0</v>
      </c>
      <c r="F66" s="14">
        <v>0</v>
      </c>
      <c r="G66" s="1" t="s">
        <v>32</v>
      </c>
      <c r="H66" s="1" t="s">
        <v>17</v>
      </c>
      <c r="I66" s="1">
        <v>20</v>
      </c>
      <c r="J66" s="1">
        <v>25</v>
      </c>
      <c r="K66" s="1">
        <v>30</v>
      </c>
      <c r="L66" s="1">
        <v>25</v>
      </c>
      <c r="M66" s="3">
        <v>44958</v>
      </c>
      <c r="N66" s="1" t="s">
        <v>33</v>
      </c>
      <c r="O66" s="1" t="s">
        <v>34</v>
      </c>
      <c r="P66" s="1" t="s">
        <v>34</v>
      </c>
      <c r="Q66" s="4" t="s">
        <v>35</v>
      </c>
      <c r="R66" s="4"/>
      <c r="S66" s="4"/>
      <c r="T66" s="4"/>
    </row>
    <row r="67" spans="1:20" ht="15.9" customHeight="1" x14ac:dyDescent="0.3">
      <c r="A67" s="12" t="s">
        <v>93</v>
      </c>
      <c r="B67" s="13"/>
      <c r="C67" s="14">
        <v>0</v>
      </c>
      <c r="D67" s="14">
        <v>0</v>
      </c>
      <c r="E67" s="14">
        <v>0</v>
      </c>
      <c r="F67" s="14">
        <v>0</v>
      </c>
      <c r="G67" s="1" t="s">
        <v>32</v>
      </c>
      <c r="H67" s="1" t="s">
        <v>17</v>
      </c>
      <c r="I67" s="1">
        <v>20</v>
      </c>
      <c r="J67" s="1">
        <v>25</v>
      </c>
      <c r="K67" s="1">
        <v>30</v>
      </c>
      <c r="L67" s="1">
        <v>25</v>
      </c>
      <c r="M67" s="3">
        <v>45426</v>
      </c>
      <c r="N67" s="1" t="s">
        <v>33</v>
      </c>
      <c r="O67" s="1" t="s">
        <v>34</v>
      </c>
      <c r="P67" s="1" t="s">
        <v>34</v>
      </c>
      <c r="Q67" s="4" t="s">
        <v>35</v>
      </c>
      <c r="R67" s="4"/>
      <c r="S67" s="4"/>
      <c r="T67" s="4"/>
    </row>
    <row r="68" spans="1:20" ht="15.9" customHeight="1" x14ac:dyDescent="0.3">
      <c r="A68" s="36" t="s">
        <v>94</v>
      </c>
      <c r="B68" s="37"/>
      <c r="C68" s="14">
        <v>0</v>
      </c>
      <c r="D68" s="14">
        <v>0</v>
      </c>
      <c r="E68" s="14">
        <v>0</v>
      </c>
      <c r="F68" s="14">
        <v>0</v>
      </c>
      <c r="G68" s="1" t="s">
        <v>32</v>
      </c>
      <c r="H68" s="1" t="s">
        <v>17</v>
      </c>
      <c r="I68" s="1">
        <v>20</v>
      </c>
      <c r="J68" s="1">
        <v>25</v>
      </c>
      <c r="K68" s="1">
        <v>30</v>
      </c>
      <c r="L68" s="1">
        <v>25</v>
      </c>
      <c r="M68" s="3">
        <v>45427</v>
      </c>
      <c r="N68" s="1" t="s">
        <v>33</v>
      </c>
      <c r="O68" s="1" t="s">
        <v>34</v>
      </c>
      <c r="P68" s="1" t="s">
        <v>34</v>
      </c>
      <c r="Q68" s="4" t="s">
        <v>35</v>
      </c>
      <c r="R68" s="93"/>
      <c r="S68" s="94"/>
      <c r="T68" s="95"/>
    </row>
    <row r="69" spans="1:20" ht="15.9" customHeight="1" x14ac:dyDescent="0.3">
      <c r="A69" s="12" t="s">
        <v>95</v>
      </c>
      <c r="B69" s="13"/>
      <c r="C69" s="14">
        <v>0</v>
      </c>
      <c r="D69" s="14">
        <v>0</v>
      </c>
      <c r="E69" s="14">
        <v>0</v>
      </c>
      <c r="F69" s="14">
        <v>0</v>
      </c>
      <c r="G69" s="1" t="s">
        <v>32</v>
      </c>
      <c r="H69" s="1" t="s">
        <v>17</v>
      </c>
      <c r="I69" s="1">
        <v>20</v>
      </c>
      <c r="J69" s="1">
        <v>25</v>
      </c>
      <c r="K69" s="1">
        <v>30</v>
      </c>
      <c r="L69" s="1">
        <v>25</v>
      </c>
      <c r="M69" s="3">
        <v>45366</v>
      </c>
      <c r="N69" s="1" t="s">
        <v>33</v>
      </c>
      <c r="O69" s="1" t="s">
        <v>34</v>
      </c>
      <c r="P69" s="1" t="s">
        <v>34</v>
      </c>
      <c r="Q69" s="4" t="s">
        <v>35</v>
      </c>
      <c r="R69" s="4"/>
      <c r="S69" s="4"/>
      <c r="T69" s="4"/>
    </row>
    <row r="70" spans="1:20" ht="15.9" customHeight="1" x14ac:dyDescent="0.3">
      <c r="A70" s="9" t="s">
        <v>96</v>
      </c>
      <c r="B70" s="10"/>
      <c r="C70" s="11">
        <f>SUM(C71:C73)</f>
        <v>0</v>
      </c>
      <c r="D70" s="11">
        <f t="shared" ref="D70:F70" si="10">SUM(D71:D73)</f>
        <v>0</v>
      </c>
      <c r="E70" s="11">
        <f t="shared" si="10"/>
        <v>0</v>
      </c>
      <c r="F70" s="11">
        <f t="shared" si="10"/>
        <v>0</v>
      </c>
      <c r="G70" s="58" t="s">
        <v>44</v>
      </c>
      <c r="H70" s="58" t="s">
        <v>44</v>
      </c>
      <c r="I70" s="58" t="s">
        <v>44</v>
      </c>
      <c r="J70" s="58" t="s">
        <v>44</v>
      </c>
      <c r="K70" s="58" t="s">
        <v>44</v>
      </c>
      <c r="L70" s="58" t="s">
        <v>44</v>
      </c>
      <c r="M70" s="58" t="s">
        <v>44</v>
      </c>
      <c r="N70" s="58" t="s">
        <v>44</v>
      </c>
      <c r="O70" s="58" t="s">
        <v>44</v>
      </c>
      <c r="P70" s="58" t="s">
        <v>44</v>
      </c>
      <c r="Q70" s="58" t="s">
        <v>44</v>
      </c>
      <c r="R70" s="1"/>
      <c r="S70" s="1"/>
      <c r="T70" s="1"/>
    </row>
    <row r="71" spans="1:20" ht="15.9" customHeight="1" x14ac:dyDescent="0.3">
      <c r="A71" s="12" t="s">
        <v>97</v>
      </c>
      <c r="B71" s="13"/>
      <c r="C71" s="14">
        <v>0</v>
      </c>
      <c r="D71" s="14">
        <v>0</v>
      </c>
      <c r="E71" s="14">
        <v>0</v>
      </c>
      <c r="F71" s="14">
        <v>0</v>
      </c>
      <c r="G71" s="1" t="s">
        <v>32</v>
      </c>
      <c r="H71" s="1" t="s">
        <v>17</v>
      </c>
      <c r="I71" s="1">
        <v>20</v>
      </c>
      <c r="J71" s="1">
        <v>25</v>
      </c>
      <c r="K71" s="1">
        <v>30</v>
      </c>
      <c r="L71" s="1">
        <v>25</v>
      </c>
      <c r="M71" s="3">
        <v>45352</v>
      </c>
      <c r="N71" s="1" t="s">
        <v>33</v>
      </c>
      <c r="O71" s="1" t="s">
        <v>34</v>
      </c>
      <c r="P71" s="1" t="s">
        <v>34</v>
      </c>
      <c r="Q71" s="4" t="s">
        <v>35</v>
      </c>
      <c r="R71" s="4"/>
      <c r="S71" s="4"/>
      <c r="T71" s="4"/>
    </row>
    <row r="72" spans="1:20" ht="15.9" customHeight="1" x14ac:dyDescent="0.3">
      <c r="A72" s="12" t="s">
        <v>146</v>
      </c>
      <c r="B72" s="13"/>
      <c r="C72" s="14">
        <v>0</v>
      </c>
      <c r="D72" s="14">
        <v>0</v>
      </c>
      <c r="E72" s="14">
        <v>0</v>
      </c>
      <c r="F72" s="14">
        <v>0</v>
      </c>
      <c r="G72" s="1" t="s">
        <v>32</v>
      </c>
      <c r="H72" s="1" t="s">
        <v>17</v>
      </c>
      <c r="I72" s="1">
        <v>20</v>
      </c>
      <c r="J72" s="1">
        <v>25</v>
      </c>
      <c r="K72" s="1">
        <v>30</v>
      </c>
      <c r="L72" s="1">
        <v>25</v>
      </c>
      <c r="M72" s="3">
        <v>45352</v>
      </c>
      <c r="N72" s="1" t="s">
        <v>33</v>
      </c>
      <c r="O72" s="1" t="s">
        <v>34</v>
      </c>
      <c r="P72" s="1" t="s">
        <v>34</v>
      </c>
      <c r="Q72" s="4" t="s">
        <v>35</v>
      </c>
      <c r="R72" s="4"/>
      <c r="S72" s="4"/>
      <c r="T72" s="4"/>
    </row>
    <row r="73" spans="1:20" ht="15.9" customHeight="1" x14ac:dyDescent="0.3">
      <c r="A73" s="12" t="s">
        <v>98</v>
      </c>
      <c r="B73" s="13"/>
      <c r="C73" s="14">
        <v>0</v>
      </c>
      <c r="D73" s="14">
        <v>0</v>
      </c>
      <c r="E73" s="14">
        <v>0</v>
      </c>
      <c r="F73" s="14">
        <v>0</v>
      </c>
      <c r="G73" s="1" t="s">
        <v>32</v>
      </c>
      <c r="H73" s="1" t="s">
        <v>17</v>
      </c>
      <c r="I73" s="1">
        <v>20</v>
      </c>
      <c r="J73" s="1">
        <v>25</v>
      </c>
      <c r="K73" s="1">
        <v>30</v>
      </c>
      <c r="L73" s="1">
        <v>25</v>
      </c>
      <c r="M73" s="3">
        <v>45366</v>
      </c>
      <c r="N73" s="1" t="s">
        <v>33</v>
      </c>
      <c r="O73" s="1" t="s">
        <v>34</v>
      </c>
      <c r="P73" s="1" t="s">
        <v>34</v>
      </c>
      <c r="Q73" s="4" t="s">
        <v>35</v>
      </c>
      <c r="R73" s="4"/>
      <c r="S73" s="4"/>
      <c r="T73" s="4"/>
    </row>
    <row r="74" spans="1:20" ht="15.9" customHeight="1" x14ac:dyDescent="0.3">
      <c r="A74" s="9" t="s">
        <v>99</v>
      </c>
      <c r="B74" s="10"/>
      <c r="C74" s="11">
        <f>SUM(C75:C82)</f>
        <v>0</v>
      </c>
      <c r="D74" s="11">
        <f t="shared" ref="D74:F74" si="11">SUM(D75:D82)</f>
        <v>0</v>
      </c>
      <c r="E74" s="11">
        <f t="shared" si="11"/>
        <v>0</v>
      </c>
      <c r="F74" s="11">
        <f t="shared" si="11"/>
        <v>0</v>
      </c>
      <c r="G74" s="58" t="s">
        <v>44</v>
      </c>
      <c r="H74" s="58" t="s">
        <v>44</v>
      </c>
      <c r="I74" s="58" t="s">
        <v>44</v>
      </c>
      <c r="J74" s="58" t="s">
        <v>44</v>
      </c>
      <c r="K74" s="58" t="s">
        <v>44</v>
      </c>
      <c r="L74" s="58" t="s">
        <v>44</v>
      </c>
      <c r="M74" s="58" t="s">
        <v>44</v>
      </c>
      <c r="N74" s="58" t="s">
        <v>44</v>
      </c>
      <c r="O74" s="58" t="s">
        <v>44</v>
      </c>
      <c r="P74" s="58" t="s">
        <v>44</v>
      </c>
      <c r="Q74" s="58" t="s">
        <v>44</v>
      </c>
      <c r="R74" s="1"/>
      <c r="S74" s="1"/>
      <c r="T74" s="1"/>
    </row>
    <row r="75" spans="1:20" ht="15.9" customHeight="1" x14ac:dyDescent="0.3">
      <c r="A75" s="12" t="s">
        <v>100</v>
      </c>
      <c r="B75" s="13"/>
      <c r="C75" s="14">
        <v>0</v>
      </c>
      <c r="D75" s="14">
        <v>0</v>
      </c>
      <c r="E75" s="14">
        <v>0</v>
      </c>
      <c r="F75" s="14">
        <v>0</v>
      </c>
      <c r="G75" s="1" t="s">
        <v>32</v>
      </c>
      <c r="H75" s="1" t="s">
        <v>17</v>
      </c>
      <c r="I75" s="1">
        <v>20</v>
      </c>
      <c r="J75" s="1">
        <v>25</v>
      </c>
      <c r="K75" s="1">
        <v>30</v>
      </c>
      <c r="L75" s="1">
        <v>25</v>
      </c>
      <c r="M75" s="3">
        <v>45292</v>
      </c>
      <c r="N75" s="1" t="s">
        <v>33</v>
      </c>
      <c r="O75" s="1" t="s">
        <v>34</v>
      </c>
      <c r="P75" s="1" t="s">
        <v>34</v>
      </c>
      <c r="Q75" s="4" t="s">
        <v>35</v>
      </c>
      <c r="R75" s="4"/>
      <c r="S75" s="4"/>
      <c r="T75" s="4"/>
    </row>
    <row r="76" spans="1:20" ht="15.9" customHeight="1" x14ac:dyDescent="0.3">
      <c r="A76" s="12" t="s">
        <v>101</v>
      </c>
      <c r="B76" s="13"/>
      <c r="C76" s="14">
        <v>0</v>
      </c>
      <c r="D76" s="14">
        <v>0</v>
      </c>
      <c r="E76" s="14">
        <v>0</v>
      </c>
      <c r="F76" s="14">
        <v>0</v>
      </c>
      <c r="G76" s="1" t="s">
        <v>32</v>
      </c>
      <c r="H76" s="1" t="s">
        <v>17</v>
      </c>
      <c r="I76" s="1">
        <v>20</v>
      </c>
      <c r="J76" s="1">
        <v>25</v>
      </c>
      <c r="K76" s="1">
        <v>30</v>
      </c>
      <c r="L76" s="1">
        <v>25</v>
      </c>
      <c r="M76" s="3">
        <v>45323</v>
      </c>
      <c r="N76" s="1" t="s">
        <v>33</v>
      </c>
      <c r="O76" s="1" t="s">
        <v>34</v>
      </c>
      <c r="P76" s="1" t="s">
        <v>34</v>
      </c>
      <c r="Q76" s="4" t="s">
        <v>35</v>
      </c>
      <c r="R76" s="4"/>
      <c r="S76" s="4"/>
      <c r="T76" s="4"/>
    </row>
    <row r="77" spans="1:20" ht="15.9" customHeight="1" x14ac:dyDescent="0.3">
      <c r="A77" s="12" t="s">
        <v>102</v>
      </c>
      <c r="B77" s="13"/>
      <c r="C77" s="14">
        <v>0</v>
      </c>
      <c r="D77" s="14">
        <v>0</v>
      </c>
      <c r="E77" s="14">
        <v>0</v>
      </c>
      <c r="F77" s="14">
        <v>0</v>
      </c>
      <c r="G77" s="1" t="s">
        <v>32</v>
      </c>
      <c r="H77" s="1" t="s">
        <v>17</v>
      </c>
      <c r="I77" s="1">
        <v>20</v>
      </c>
      <c r="J77" s="1">
        <v>25</v>
      </c>
      <c r="K77" s="1">
        <v>30</v>
      </c>
      <c r="L77" s="1">
        <v>25</v>
      </c>
      <c r="M77" s="3">
        <v>45366</v>
      </c>
      <c r="N77" s="1" t="s">
        <v>33</v>
      </c>
      <c r="O77" s="1" t="s">
        <v>34</v>
      </c>
      <c r="P77" s="1" t="s">
        <v>34</v>
      </c>
      <c r="Q77" s="4" t="s">
        <v>35</v>
      </c>
      <c r="R77" s="4"/>
      <c r="S77" s="4"/>
      <c r="T77" s="4"/>
    </row>
    <row r="78" spans="1:20" ht="15.9" customHeight="1" x14ac:dyDescent="0.3">
      <c r="A78" s="12" t="s">
        <v>103</v>
      </c>
      <c r="B78" s="13"/>
      <c r="C78" s="14">
        <v>0</v>
      </c>
      <c r="D78" s="14">
        <v>0</v>
      </c>
      <c r="E78" s="14">
        <v>0</v>
      </c>
      <c r="F78" s="14">
        <v>0</v>
      </c>
      <c r="G78" s="1" t="s">
        <v>32</v>
      </c>
      <c r="H78" s="1" t="s">
        <v>17</v>
      </c>
      <c r="I78" s="1">
        <v>20</v>
      </c>
      <c r="J78" s="1">
        <v>25</v>
      </c>
      <c r="K78" s="1">
        <v>30</v>
      </c>
      <c r="L78" s="1">
        <v>25</v>
      </c>
      <c r="M78" s="3">
        <v>45528</v>
      </c>
      <c r="N78" s="1" t="s">
        <v>33</v>
      </c>
      <c r="O78" s="1" t="s">
        <v>34</v>
      </c>
      <c r="P78" s="1" t="s">
        <v>34</v>
      </c>
      <c r="Q78" s="4" t="s">
        <v>35</v>
      </c>
      <c r="R78" s="4"/>
      <c r="S78" s="4"/>
      <c r="T78" s="4"/>
    </row>
    <row r="79" spans="1:20" ht="15.9" customHeight="1" x14ac:dyDescent="0.3">
      <c r="A79" s="12" t="s">
        <v>104</v>
      </c>
      <c r="B79" s="13"/>
      <c r="C79" s="14">
        <v>0</v>
      </c>
      <c r="D79" s="14">
        <v>0</v>
      </c>
      <c r="E79" s="14">
        <v>0</v>
      </c>
      <c r="F79" s="14">
        <v>0</v>
      </c>
      <c r="G79" s="1" t="s">
        <v>32</v>
      </c>
      <c r="H79" s="1" t="s">
        <v>17</v>
      </c>
      <c r="I79" s="1">
        <v>20</v>
      </c>
      <c r="J79" s="1">
        <v>25</v>
      </c>
      <c r="K79" s="1">
        <v>30</v>
      </c>
      <c r="L79" s="1">
        <v>25</v>
      </c>
      <c r="M79" s="3">
        <v>45474</v>
      </c>
      <c r="N79" s="1" t="s">
        <v>33</v>
      </c>
      <c r="O79" s="1" t="s">
        <v>34</v>
      </c>
      <c r="P79" s="1" t="s">
        <v>34</v>
      </c>
      <c r="Q79" s="4" t="s">
        <v>35</v>
      </c>
      <c r="R79" s="4"/>
      <c r="S79" s="4"/>
      <c r="T79" s="4"/>
    </row>
    <row r="80" spans="1:20" ht="15.9" customHeight="1" x14ac:dyDescent="0.3">
      <c r="A80" s="12" t="s">
        <v>105</v>
      </c>
      <c r="B80" s="13"/>
      <c r="C80" s="14">
        <v>0</v>
      </c>
      <c r="D80" s="14">
        <v>0</v>
      </c>
      <c r="E80" s="14">
        <v>0</v>
      </c>
      <c r="F80" s="14">
        <v>0</v>
      </c>
      <c r="G80" s="1" t="s">
        <v>32</v>
      </c>
      <c r="H80" s="1" t="s">
        <v>17</v>
      </c>
      <c r="I80" s="1">
        <v>20</v>
      </c>
      <c r="J80" s="1">
        <v>25</v>
      </c>
      <c r="K80" s="1">
        <v>30</v>
      </c>
      <c r="L80" s="1">
        <v>25</v>
      </c>
      <c r="M80" s="3">
        <v>45413</v>
      </c>
      <c r="N80" s="1" t="s">
        <v>33</v>
      </c>
      <c r="O80" s="1" t="s">
        <v>34</v>
      </c>
      <c r="P80" s="1" t="s">
        <v>34</v>
      </c>
      <c r="Q80" s="4" t="s">
        <v>35</v>
      </c>
      <c r="R80" s="4"/>
      <c r="S80" s="4"/>
      <c r="T80" s="4"/>
    </row>
    <row r="81" spans="1:20" ht="15.9" customHeight="1" x14ac:dyDescent="0.3">
      <c r="A81" s="36" t="s">
        <v>106</v>
      </c>
      <c r="B81" s="13"/>
      <c r="C81" s="14">
        <v>0</v>
      </c>
      <c r="D81" s="14">
        <v>0</v>
      </c>
      <c r="E81" s="14">
        <v>0</v>
      </c>
      <c r="F81" s="14">
        <v>0</v>
      </c>
      <c r="G81" s="1" t="s">
        <v>32</v>
      </c>
      <c r="H81" s="1" t="s">
        <v>17</v>
      </c>
      <c r="I81" s="1">
        <v>20</v>
      </c>
      <c r="J81" s="1">
        <v>25</v>
      </c>
      <c r="K81" s="1">
        <v>30</v>
      </c>
      <c r="L81" s="1">
        <v>25</v>
      </c>
      <c r="M81" s="3">
        <v>45366</v>
      </c>
      <c r="N81" s="1" t="s">
        <v>33</v>
      </c>
      <c r="O81" s="1" t="s">
        <v>34</v>
      </c>
      <c r="P81" s="1" t="s">
        <v>34</v>
      </c>
      <c r="Q81" s="4" t="s">
        <v>35</v>
      </c>
      <c r="R81" s="56"/>
      <c r="S81" s="56"/>
      <c r="T81" s="56"/>
    </row>
    <row r="82" spans="1:20" ht="15.9" customHeight="1" x14ac:dyDescent="0.3">
      <c r="A82" s="12" t="s">
        <v>107</v>
      </c>
      <c r="B82" s="13"/>
      <c r="C82" s="14">
        <v>0</v>
      </c>
      <c r="D82" s="14">
        <v>0</v>
      </c>
      <c r="E82" s="14">
        <v>0</v>
      </c>
      <c r="F82" s="14">
        <v>0</v>
      </c>
      <c r="G82" s="1" t="s">
        <v>32</v>
      </c>
      <c r="H82" s="1" t="s">
        <v>17</v>
      </c>
      <c r="I82" s="1">
        <v>20</v>
      </c>
      <c r="J82" s="1">
        <v>25</v>
      </c>
      <c r="K82" s="1">
        <v>30</v>
      </c>
      <c r="L82" s="1">
        <v>25</v>
      </c>
      <c r="M82" s="3">
        <v>45366</v>
      </c>
      <c r="N82" s="1" t="s">
        <v>33</v>
      </c>
      <c r="O82" s="1" t="s">
        <v>34</v>
      </c>
      <c r="P82" s="1" t="s">
        <v>34</v>
      </c>
      <c r="Q82" s="4" t="s">
        <v>35</v>
      </c>
      <c r="R82" s="4"/>
      <c r="S82" s="4"/>
      <c r="T82" s="4"/>
    </row>
    <row r="83" spans="1:20" ht="15.9" customHeight="1" x14ac:dyDescent="0.3">
      <c r="A83" s="9" t="s">
        <v>108</v>
      </c>
      <c r="B83" s="10"/>
      <c r="C83" s="11">
        <f>SUM(C84:C86)</f>
        <v>0</v>
      </c>
      <c r="D83" s="11">
        <f t="shared" ref="D83:F83" si="12">SUM(D84:D86)</f>
        <v>0</v>
      </c>
      <c r="E83" s="11">
        <f t="shared" si="12"/>
        <v>0</v>
      </c>
      <c r="F83" s="11">
        <f t="shared" si="12"/>
        <v>0</v>
      </c>
      <c r="G83" s="58" t="s">
        <v>44</v>
      </c>
      <c r="H83" s="58" t="s">
        <v>44</v>
      </c>
      <c r="I83" s="58" t="s">
        <v>44</v>
      </c>
      <c r="J83" s="58" t="s">
        <v>44</v>
      </c>
      <c r="K83" s="58" t="s">
        <v>44</v>
      </c>
      <c r="L83" s="58" t="s">
        <v>44</v>
      </c>
      <c r="M83" s="58" t="s">
        <v>44</v>
      </c>
      <c r="N83" s="58" t="s">
        <v>44</v>
      </c>
      <c r="O83" s="58" t="s">
        <v>44</v>
      </c>
      <c r="P83" s="58" t="s">
        <v>44</v>
      </c>
      <c r="Q83" s="58" t="s">
        <v>44</v>
      </c>
      <c r="R83" s="1"/>
      <c r="S83" s="1"/>
      <c r="T83" s="1"/>
    </row>
    <row r="84" spans="1:20" ht="15.9" customHeight="1" x14ac:dyDescent="0.3">
      <c r="A84" s="12" t="s">
        <v>109</v>
      </c>
      <c r="B84" s="13"/>
      <c r="C84" s="14">
        <v>0</v>
      </c>
      <c r="D84" s="14">
        <v>0</v>
      </c>
      <c r="E84" s="14">
        <v>0</v>
      </c>
      <c r="F84" s="14">
        <v>0</v>
      </c>
      <c r="G84" s="1" t="s">
        <v>32</v>
      </c>
      <c r="H84" s="1" t="s">
        <v>17</v>
      </c>
      <c r="I84" s="1">
        <v>20</v>
      </c>
      <c r="J84" s="1">
        <v>25</v>
      </c>
      <c r="K84" s="1">
        <v>30</v>
      </c>
      <c r="L84" s="1">
        <v>25</v>
      </c>
      <c r="M84" s="3">
        <v>45366</v>
      </c>
      <c r="N84" s="1" t="s">
        <v>33</v>
      </c>
      <c r="O84" s="1" t="s">
        <v>34</v>
      </c>
      <c r="P84" s="1" t="s">
        <v>34</v>
      </c>
      <c r="Q84" s="4" t="s">
        <v>35</v>
      </c>
      <c r="R84" s="4"/>
      <c r="S84" s="4"/>
      <c r="T84" s="4"/>
    </row>
    <row r="85" spans="1:20" ht="15.9" customHeight="1" x14ac:dyDescent="0.3">
      <c r="A85" s="12" t="s">
        <v>110</v>
      </c>
      <c r="B85" s="13"/>
      <c r="C85" s="14">
        <v>0</v>
      </c>
      <c r="D85" s="14">
        <v>0</v>
      </c>
      <c r="E85" s="14">
        <v>0</v>
      </c>
      <c r="F85" s="14">
        <v>0</v>
      </c>
      <c r="G85" s="1" t="s">
        <v>32</v>
      </c>
      <c r="H85" s="1" t="s">
        <v>17</v>
      </c>
      <c r="I85" s="1">
        <v>20</v>
      </c>
      <c r="J85" s="1">
        <v>25</v>
      </c>
      <c r="K85" s="1">
        <v>30</v>
      </c>
      <c r="L85" s="1">
        <v>25</v>
      </c>
      <c r="M85" s="3">
        <v>45323</v>
      </c>
      <c r="N85" s="1" t="s">
        <v>33</v>
      </c>
      <c r="O85" s="1" t="s">
        <v>34</v>
      </c>
      <c r="P85" s="1" t="s">
        <v>34</v>
      </c>
      <c r="Q85" s="4" t="s">
        <v>35</v>
      </c>
      <c r="R85" s="4"/>
      <c r="S85" s="4"/>
      <c r="T85" s="4"/>
    </row>
    <row r="86" spans="1:20" ht="15.9" customHeight="1" x14ac:dyDescent="0.3">
      <c r="A86" s="12" t="s">
        <v>147</v>
      </c>
      <c r="B86" s="13"/>
      <c r="C86" s="14">
        <v>0</v>
      </c>
      <c r="D86" s="14">
        <v>0</v>
      </c>
      <c r="E86" s="14">
        <v>0</v>
      </c>
      <c r="F86" s="14">
        <v>0</v>
      </c>
      <c r="G86" s="1" t="s">
        <v>32</v>
      </c>
      <c r="H86" s="1" t="s">
        <v>17</v>
      </c>
      <c r="I86" s="1">
        <v>20</v>
      </c>
      <c r="J86" s="1">
        <v>25</v>
      </c>
      <c r="K86" s="1">
        <v>30</v>
      </c>
      <c r="L86" s="1">
        <v>25</v>
      </c>
      <c r="M86" s="3">
        <v>45323</v>
      </c>
      <c r="N86" s="1" t="s">
        <v>33</v>
      </c>
      <c r="O86" s="1" t="s">
        <v>34</v>
      </c>
      <c r="P86" s="1" t="s">
        <v>34</v>
      </c>
      <c r="Q86" s="4" t="s">
        <v>35</v>
      </c>
      <c r="R86" s="4"/>
      <c r="S86" s="4"/>
      <c r="T86" s="4"/>
    </row>
    <row r="87" spans="1:20" ht="15.9" customHeight="1" x14ac:dyDescent="0.3">
      <c r="A87" s="9" t="s">
        <v>111</v>
      </c>
      <c r="B87" s="10"/>
      <c r="C87" s="11">
        <f>SUM(C88:C92)</f>
        <v>0</v>
      </c>
      <c r="D87" s="11">
        <f t="shared" ref="D87:F87" si="13">SUM(D88:D92)</f>
        <v>0</v>
      </c>
      <c r="E87" s="11">
        <f t="shared" si="13"/>
        <v>0</v>
      </c>
      <c r="F87" s="11">
        <f t="shared" si="13"/>
        <v>0</v>
      </c>
      <c r="G87" s="58" t="s">
        <v>44</v>
      </c>
      <c r="H87" s="58" t="s">
        <v>44</v>
      </c>
      <c r="I87" s="58" t="s">
        <v>44</v>
      </c>
      <c r="J87" s="58" t="s">
        <v>44</v>
      </c>
      <c r="K87" s="58" t="s">
        <v>44</v>
      </c>
      <c r="L87" s="58" t="s">
        <v>44</v>
      </c>
      <c r="M87" s="58" t="s">
        <v>44</v>
      </c>
      <c r="N87" s="58" t="s">
        <v>44</v>
      </c>
      <c r="O87" s="58" t="s">
        <v>44</v>
      </c>
      <c r="P87" s="58" t="s">
        <v>44</v>
      </c>
      <c r="Q87" s="58" t="s">
        <v>44</v>
      </c>
      <c r="R87" s="1"/>
      <c r="S87" s="1"/>
      <c r="T87" s="1"/>
    </row>
    <row r="88" spans="1:20" ht="15.9" customHeight="1" x14ac:dyDescent="0.3">
      <c r="A88" s="12" t="s">
        <v>112</v>
      </c>
      <c r="B88" s="13"/>
      <c r="C88" s="14">
        <v>0</v>
      </c>
      <c r="D88" s="14">
        <v>0</v>
      </c>
      <c r="E88" s="14">
        <v>0</v>
      </c>
      <c r="F88" s="14">
        <v>0</v>
      </c>
      <c r="G88" s="1" t="s">
        <v>32</v>
      </c>
      <c r="H88" s="1" t="s">
        <v>17</v>
      </c>
      <c r="I88" s="1">
        <v>20</v>
      </c>
      <c r="J88" s="1">
        <v>25</v>
      </c>
      <c r="K88" s="1">
        <v>30</v>
      </c>
      <c r="L88" s="1">
        <v>25</v>
      </c>
      <c r="M88" s="3">
        <v>45373</v>
      </c>
      <c r="N88" s="1" t="s">
        <v>33</v>
      </c>
      <c r="O88" s="1" t="s">
        <v>34</v>
      </c>
      <c r="P88" s="1" t="s">
        <v>34</v>
      </c>
      <c r="Q88" s="4" t="s">
        <v>35</v>
      </c>
      <c r="R88" s="4"/>
      <c r="S88" s="4"/>
      <c r="T88" s="4"/>
    </row>
    <row r="89" spans="1:20" ht="15.9" customHeight="1" x14ac:dyDescent="0.3">
      <c r="A89" s="12" t="s">
        <v>113</v>
      </c>
      <c r="B89" s="13"/>
      <c r="C89" s="14">
        <v>0</v>
      </c>
      <c r="D89" s="14">
        <v>0</v>
      </c>
      <c r="E89" s="14">
        <v>0</v>
      </c>
      <c r="F89" s="14">
        <v>0</v>
      </c>
      <c r="G89" s="1" t="s">
        <v>32</v>
      </c>
      <c r="H89" s="1" t="s">
        <v>17</v>
      </c>
      <c r="I89" s="1">
        <v>20</v>
      </c>
      <c r="J89" s="1">
        <v>25</v>
      </c>
      <c r="K89" s="1">
        <v>30</v>
      </c>
      <c r="L89" s="1">
        <v>25</v>
      </c>
      <c r="M89" s="3">
        <v>45397</v>
      </c>
      <c r="N89" s="1" t="s">
        <v>33</v>
      </c>
      <c r="O89" s="1" t="s">
        <v>34</v>
      </c>
      <c r="P89" s="1" t="s">
        <v>34</v>
      </c>
      <c r="Q89" s="4" t="s">
        <v>35</v>
      </c>
      <c r="R89" s="4"/>
      <c r="S89" s="4"/>
      <c r="T89" s="4"/>
    </row>
    <row r="90" spans="1:20" ht="15.9" customHeight="1" x14ac:dyDescent="0.3">
      <c r="A90" s="12" t="s">
        <v>114</v>
      </c>
      <c r="B90" s="13"/>
      <c r="C90" s="14">
        <v>0</v>
      </c>
      <c r="D90" s="14">
        <v>0</v>
      </c>
      <c r="E90" s="14">
        <v>0</v>
      </c>
      <c r="F90" s="14">
        <v>0</v>
      </c>
      <c r="G90" s="1" t="s">
        <v>32</v>
      </c>
      <c r="H90" s="1" t="s">
        <v>17</v>
      </c>
      <c r="I90" s="1">
        <v>20</v>
      </c>
      <c r="J90" s="1">
        <v>25</v>
      </c>
      <c r="K90" s="1">
        <v>30</v>
      </c>
      <c r="L90" s="1">
        <v>25</v>
      </c>
      <c r="M90" s="3">
        <v>45366</v>
      </c>
      <c r="N90" s="1" t="s">
        <v>33</v>
      </c>
      <c r="O90" s="1" t="s">
        <v>34</v>
      </c>
      <c r="P90" s="1" t="s">
        <v>34</v>
      </c>
      <c r="Q90" s="4" t="s">
        <v>35</v>
      </c>
      <c r="R90" s="4"/>
      <c r="S90" s="4"/>
      <c r="T90" s="4"/>
    </row>
    <row r="91" spans="1:20" ht="15.9" customHeight="1" x14ac:dyDescent="0.3">
      <c r="A91" s="12" t="s">
        <v>115</v>
      </c>
      <c r="B91" s="13"/>
      <c r="C91" s="14">
        <v>0</v>
      </c>
      <c r="D91" s="14">
        <v>0</v>
      </c>
      <c r="E91" s="14">
        <v>0</v>
      </c>
      <c r="F91" s="14">
        <v>0</v>
      </c>
      <c r="G91" s="1" t="s">
        <v>32</v>
      </c>
      <c r="H91" s="1" t="s">
        <v>17</v>
      </c>
      <c r="I91" s="1">
        <v>20</v>
      </c>
      <c r="J91" s="1">
        <v>25</v>
      </c>
      <c r="K91" s="1">
        <v>30</v>
      </c>
      <c r="L91" s="1">
        <v>25</v>
      </c>
      <c r="M91" s="3">
        <v>45352</v>
      </c>
      <c r="N91" s="1" t="s">
        <v>33</v>
      </c>
      <c r="O91" s="1" t="s">
        <v>34</v>
      </c>
      <c r="P91" s="1" t="s">
        <v>34</v>
      </c>
      <c r="Q91" s="4" t="s">
        <v>35</v>
      </c>
      <c r="R91" s="4"/>
      <c r="S91" s="4"/>
      <c r="T91" s="4"/>
    </row>
    <row r="92" spans="1:20" ht="15.9" customHeight="1" x14ac:dyDescent="0.3">
      <c r="A92" s="12" t="s">
        <v>148</v>
      </c>
      <c r="B92" s="13"/>
      <c r="C92" s="14">
        <v>0</v>
      </c>
      <c r="D92" s="14">
        <v>0</v>
      </c>
      <c r="E92" s="14">
        <v>0</v>
      </c>
      <c r="F92" s="14">
        <v>0</v>
      </c>
      <c r="G92" s="1" t="s">
        <v>32</v>
      </c>
      <c r="H92" s="1" t="s">
        <v>17</v>
      </c>
      <c r="I92" s="1">
        <v>20</v>
      </c>
      <c r="J92" s="1">
        <v>25</v>
      </c>
      <c r="K92" s="1">
        <v>30</v>
      </c>
      <c r="L92" s="1">
        <v>25</v>
      </c>
      <c r="M92" s="3">
        <v>45352</v>
      </c>
      <c r="N92" s="1" t="s">
        <v>33</v>
      </c>
      <c r="O92" s="1" t="s">
        <v>34</v>
      </c>
      <c r="P92" s="1" t="s">
        <v>34</v>
      </c>
      <c r="Q92" s="4" t="s">
        <v>35</v>
      </c>
      <c r="R92" s="4"/>
      <c r="S92" s="4"/>
      <c r="T92" s="4"/>
    </row>
    <row r="93" spans="1:20" ht="15.9" customHeight="1" x14ac:dyDescent="0.3">
      <c r="A93" s="9" t="s">
        <v>116</v>
      </c>
      <c r="B93" s="10"/>
      <c r="C93" s="11">
        <f>SUM(C94:C96)</f>
        <v>0</v>
      </c>
      <c r="D93" s="11">
        <f t="shared" ref="D93:F93" si="14">SUM(D94:D96)</f>
        <v>0</v>
      </c>
      <c r="E93" s="11">
        <f t="shared" si="14"/>
        <v>0</v>
      </c>
      <c r="F93" s="11">
        <f t="shared" si="14"/>
        <v>0</v>
      </c>
      <c r="G93" s="58" t="s">
        <v>44</v>
      </c>
      <c r="H93" s="58" t="s">
        <v>44</v>
      </c>
      <c r="I93" s="58" t="s">
        <v>44</v>
      </c>
      <c r="J93" s="58" t="s">
        <v>44</v>
      </c>
      <c r="K93" s="58" t="s">
        <v>44</v>
      </c>
      <c r="L93" s="58" t="s">
        <v>44</v>
      </c>
      <c r="M93" s="58" t="s">
        <v>44</v>
      </c>
      <c r="N93" s="58" t="s">
        <v>44</v>
      </c>
      <c r="O93" s="58" t="s">
        <v>44</v>
      </c>
      <c r="P93" s="58" t="s">
        <v>44</v>
      </c>
      <c r="Q93" s="58" t="s">
        <v>44</v>
      </c>
      <c r="R93" s="1"/>
      <c r="S93" s="1"/>
      <c r="T93" s="1"/>
    </row>
    <row r="94" spans="1:20" ht="15.9" customHeight="1" x14ac:dyDescent="0.3">
      <c r="A94" s="12" t="s">
        <v>117</v>
      </c>
      <c r="B94" s="13"/>
      <c r="C94" s="14">
        <v>0</v>
      </c>
      <c r="D94" s="14">
        <v>0</v>
      </c>
      <c r="E94" s="14">
        <v>0</v>
      </c>
      <c r="F94" s="14">
        <v>0</v>
      </c>
      <c r="G94" s="1" t="s">
        <v>32</v>
      </c>
      <c r="H94" s="1" t="s">
        <v>17</v>
      </c>
      <c r="I94" s="1">
        <v>20</v>
      </c>
      <c r="J94" s="1">
        <v>25</v>
      </c>
      <c r="K94" s="1">
        <v>30</v>
      </c>
      <c r="L94" s="1">
        <v>25</v>
      </c>
      <c r="M94" s="3">
        <v>45528</v>
      </c>
      <c r="N94" s="1" t="s">
        <v>33</v>
      </c>
      <c r="O94" s="1" t="s">
        <v>34</v>
      </c>
      <c r="P94" s="1" t="s">
        <v>34</v>
      </c>
      <c r="Q94" s="4" t="s">
        <v>35</v>
      </c>
      <c r="R94" s="4"/>
      <c r="S94" s="4"/>
      <c r="T94" s="4"/>
    </row>
    <row r="95" spans="1:20" ht="15.9" customHeight="1" x14ac:dyDescent="0.3">
      <c r="A95" s="12" t="s">
        <v>118</v>
      </c>
      <c r="B95" s="13"/>
      <c r="C95" s="14">
        <v>0</v>
      </c>
      <c r="D95" s="14">
        <v>0</v>
      </c>
      <c r="E95" s="14">
        <v>0</v>
      </c>
      <c r="F95" s="14">
        <v>0</v>
      </c>
      <c r="G95" s="1" t="s">
        <v>32</v>
      </c>
      <c r="H95" s="1" t="s">
        <v>17</v>
      </c>
      <c r="I95" s="1">
        <v>20</v>
      </c>
      <c r="J95" s="1">
        <v>25</v>
      </c>
      <c r="K95" s="1">
        <v>30</v>
      </c>
      <c r="L95" s="1">
        <v>25</v>
      </c>
      <c r="M95" s="3">
        <v>45373</v>
      </c>
      <c r="N95" s="1" t="s">
        <v>33</v>
      </c>
      <c r="O95" s="1" t="s">
        <v>34</v>
      </c>
      <c r="P95" s="1" t="s">
        <v>34</v>
      </c>
      <c r="Q95" s="4" t="s">
        <v>35</v>
      </c>
      <c r="R95" s="4"/>
      <c r="S95" s="4"/>
      <c r="T95" s="4"/>
    </row>
    <row r="96" spans="1:20" ht="15.9" customHeight="1" x14ac:dyDescent="0.3">
      <c r="A96" s="12" t="s">
        <v>161</v>
      </c>
      <c r="B96" s="13"/>
      <c r="C96" s="14">
        <v>0</v>
      </c>
      <c r="D96" s="14">
        <v>0</v>
      </c>
      <c r="E96" s="14">
        <v>0</v>
      </c>
      <c r="F96" s="14">
        <v>0</v>
      </c>
      <c r="G96" s="1" t="s">
        <v>32</v>
      </c>
      <c r="H96" s="1" t="s">
        <v>17</v>
      </c>
      <c r="I96" s="1">
        <v>20</v>
      </c>
      <c r="J96" s="1">
        <v>25</v>
      </c>
      <c r="K96" s="1">
        <v>30</v>
      </c>
      <c r="L96" s="1">
        <v>25</v>
      </c>
      <c r="M96" s="3">
        <v>45373</v>
      </c>
      <c r="N96" s="1" t="s">
        <v>33</v>
      </c>
      <c r="O96" s="1" t="s">
        <v>34</v>
      </c>
      <c r="P96" s="1" t="s">
        <v>34</v>
      </c>
      <c r="Q96" s="4" t="s">
        <v>35</v>
      </c>
      <c r="R96" s="4"/>
      <c r="S96" s="4"/>
      <c r="T96" s="4"/>
    </row>
    <row r="97" spans="1:24" ht="15.9" customHeight="1" x14ac:dyDescent="0.3">
      <c r="A97" s="9" t="s">
        <v>123</v>
      </c>
      <c r="B97" s="10"/>
      <c r="C97" s="11">
        <f>C98</f>
        <v>0</v>
      </c>
      <c r="D97" s="11">
        <f t="shared" ref="D97:F97" si="15">D98</f>
        <v>0</v>
      </c>
      <c r="E97" s="11">
        <f t="shared" si="15"/>
        <v>0</v>
      </c>
      <c r="F97" s="11">
        <f t="shared" si="15"/>
        <v>0</v>
      </c>
      <c r="G97" s="58" t="s">
        <v>44</v>
      </c>
      <c r="H97" s="58" t="s">
        <v>44</v>
      </c>
      <c r="I97" s="58" t="s">
        <v>44</v>
      </c>
      <c r="J97" s="58" t="s">
        <v>44</v>
      </c>
      <c r="K97" s="58" t="s">
        <v>44</v>
      </c>
      <c r="L97" s="58" t="s">
        <v>44</v>
      </c>
      <c r="M97" s="58" t="s">
        <v>44</v>
      </c>
      <c r="N97" s="58" t="s">
        <v>44</v>
      </c>
      <c r="O97" s="58" t="s">
        <v>44</v>
      </c>
      <c r="P97" s="58" t="s">
        <v>44</v>
      </c>
      <c r="Q97" s="58" t="s">
        <v>44</v>
      </c>
      <c r="R97" s="1"/>
      <c r="S97" s="1"/>
      <c r="T97" s="1"/>
    </row>
    <row r="98" spans="1:24" ht="15.9" customHeight="1" x14ac:dyDescent="0.3">
      <c r="A98" s="12" t="s">
        <v>124</v>
      </c>
      <c r="B98" s="13"/>
      <c r="C98" s="14">
        <v>0</v>
      </c>
      <c r="D98" s="14">
        <v>0</v>
      </c>
      <c r="E98" s="14">
        <v>0</v>
      </c>
      <c r="F98" s="14">
        <v>0</v>
      </c>
      <c r="G98" s="1" t="s">
        <v>32</v>
      </c>
      <c r="H98" s="1" t="s">
        <v>17</v>
      </c>
      <c r="I98" s="1">
        <v>20</v>
      </c>
      <c r="J98" s="1">
        <v>25</v>
      </c>
      <c r="K98" s="1">
        <v>30</v>
      </c>
      <c r="L98" s="1">
        <v>25</v>
      </c>
      <c r="M98" s="3">
        <v>45528</v>
      </c>
      <c r="N98" s="1" t="s">
        <v>33</v>
      </c>
      <c r="O98" s="1" t="s">
        <v>34</v>
      </c>
      <c r="P98" s="1" t="s">
        <v>34</v>
      </c>
      <c r="Q98" s="4" t="s">
        <v>35</v>
      </c>
      <c r="R98" s="4"/>
      <c r="S98" s="4"/>
      <c r="T98" s="4"/>
    </row>
    <row r="99" spans="1:24" ht="15.9" customHeight="1" x14ac:dyDescent="0.3">
      <c r="A99" s="12" t="s">
        <v>162</v>
      </c>
      <c r="B99" s="13"/>
      <c r="C99" s="14">
        <v>0</v>
      </c>
      <c r="D99" s="14">
        <v>0</v>
      </c>
      <c r="E99" s="14">
        <v>0</v>
      </c>
      <c r="F99" s="14">
        <v>0</v>
      </c>
      <c r="G99" s="1" t="s">
        <v>32</v>
      </c>
      <c r="H99" s="1" t="s">
        <v>17</v>
      </c>
      <c r="I99" s="1">
        <v>20</v>
      </c>
      <c r="J99" s="1">
        <v>25</v>
      </c>
      <c r="K99" s="1">
        <v>30</v>
      </c>
      <c r="L99" s="1">
        <v>25</v>
      </c>
      <c r="M99" s="3">
        <v>45528</v>
      </c>
      <c r="N99" s="1" t="s">
        <v>33</v>
      </c>
      <c r="O99" s="1" t="s">
        <v>34</v>
      </c>
      <c r="P99" s="1" t="s">
        <v>34</v>
      </c>
      <c r="Q99" s="4" t="s">
        <v>35</v>
      </c>
      <c r="R99" s="4"/>
      <c r="S99" s="4"/>
      <c r="T99" s="4"/>
    </row>
    <row r="100" spans="1:24" ht="15.9" customHeight="1" x14ac:dyDescent="0.3">
      <c r="A100" s="6" t="s">
        <v>119</v>
      </c>
      <c r="B100" s="7"/>
      <c r="C100" s="8">
        <f>C101+C105+C109+C111</f>
        <v>0</v>
      </c>
      <c r="D100" s="8">
        <f t="shared" ref="D100:F100" si="16">D101+D105+D109+D111</f>
        <v>0</v>
      </c>
      <c r="E100" s="8">
        <f t="shared" si="16"/>
        <v>0</v>
      </c>
      <c r="F100" s="8">
        <f t="shared" si="16"/>
        <v>0</v>
      </c>
      <c r="G100" s="58" t="s">
        <v>44</v>
      </c>
      <c r="H100" s="58" t="s">
        <v>44</v>
      </c>
      <c r="I100" s="58" t="s">
        <v>44</v>
      </c>
      <c r="J100" s="58" t="s">
        <v>44</v>
      </c>
      <c r="K100" s="58" t="s">
        <v>44</v>
      </c>
      <c r="L100" s="58" t="s">
        <v>44</v>
      </c>
      <c r="M100" s="58" t="s">
        <v>44</v>
      </c>
      <c r="N100" s="58" t="s">
        <v>44</v>
      </c>
      <c r="O100" s="58" t="s">
        <v>44</v>
      </c>
      <c r="P100" s="58" t="s">
        <v>44</v>
      </c>
      <c r="Q100" s="58" t="s">
        <v>44</v>
      </c>
      <c r="R100" s="1"/>
      <c r="S100" s="1"/>
      <c r="T100" s="1"/>
      <c r="V100" s="53"/>
    </row>
    <row r="101" spans="1:24" ht="15.9" customHeight="1" x14ac:dyDescent="0.3">
      <c r="A101" s="9" t="s">
        <v>120</v>
      </c>
      <c r="B101" s="10"/>
      <c r="C101" s="11">
        <f>SUM(C102:C104)</f>
        <v>0</v>
      </c>
      <c r="D101" s="11">
        <f t="shared" ref="D101:F101" si="17">SUM(D102:D104)</f>
        <v>0</v>
      </c>
      <c r="E101" s="11">
        <f t="shared" si="17"/>
        <v>0</v>
      </c>
      <c r="F101" s="11">
        <f t="shared" si="17"/>
        <v>0</v>
      </c>
      <c r="G101" s="58" t="s">
        <v>44</v>
      </c>
      <c r="H101" s="58" t="s">
        <v>44</v>
      </c>
      <c r="I101" s="58" t="s">
        <v>44</v>
      </c>
      <c r="J101" s="58" t="s">
        <v>44</v>
      </c>
      <c r="K101" s="58" t="s">
        <v>44</v>
      </c>
      <c r="L101" s="58" t="s">
        <v>44</v>
      </c>
      <c r="M101" s="58" t="s">
        <v>44</v>
      </c>
      <c r="N101" s="58" t="s">
        <v>44</v>
      </c>
      <c r="O101" s="58" t="s">
        <v>44</v>
      </c>
      <c r="P101" s="58" t="s">
        <v>44</v>
      </c>
      <c r="Q101" s="58" t="s">
        <v>44</v>
      </c>
      <c r="R101" s="1"/>
      <c r="S101" s="1"/>
      <c r="T101" s="1"/>
      <c r="V101" s="53"/>
    </row>
    <row r="102" spans="1:24" ht="15.9" customHeight="1" x14ac:dyDescent="0.3">
      <c r="A102" s="12" t="s">
        <v>121</v>
      </c>
      <c r="B102" s="13"/>
      <c r="C102" s="14">
        <v>0</v>
      </c>
      <c r="D102" s="14">
        <v>0</v>
      </c>
      <c r="E102" s="14">
        <v>0</v>
      </c>
      <c r="F102" s="14">
        <v>0</v>
      </c>
      <c r="G102" s="1" t="s">
        <v>32</v>
      </c>
      <c r="H102" s="1" t="s">
        <v>17</v>
      </c>
      <c r="I102" s="1">
        <v>20</v>
      </c>
      <c r="J102" s="1">
        <v>25</v>
      </c>
      <c r="K102" s="1">
        <v>30</v>
      </c>
      <c r="L102" s="1">
        <v>25</v>
      </c>
      <c r="M102" s="3">
        <v>45366</v>
      </c>
      <c r="N102" s="1" t="s">
        <v>33</v>
      </c>
      <c r="O102" s="1" t="s">
        <v>34</v>
      </c>
      <c r="P102" s="1" t="s">
        <v>34</v>
      </c>
      <c r="Q102" s="4" t="s">
        <v>35</v>
      </c>
      <c r="R102" s="4"/>
      <c r="S102" s="4"/>
      <c r="T102" s="4"/>
    </row>
    <row r="103" spans="1:24" ht="15.9" customHeight="1" x14ac:dyDescent="0.3">
      <c r="A103" s="12" t="s">
        <v>122</v>
      </c>
      <c r="B103" s="13"/>
      <c r="C103" s="14">
        <v>0</v>
      </c>
      <c r="D103" s="14">
        <v>0</v>
      </c>
      <c r="E103" s="14">
        <v>0</v>
      </c>
      <c r="F103" s="14">
        <v>0</v>
      </c>
      <c r="G103" s="1" t="s">
        <v>32</v>
      </c>
      <c r="H103" s="1" t="s">
        <v>17</v>
      </c>
      <c r="I103" s="1">
        <v>20</v>
      </c>
      <c r="J103" s="1">
        <v>25</v>
      </c>
      <c r="K103" s="1">
        <v>30</v>
      </c>
      <c r="L103" s="1">
        <v>25</v>
      </c>
      <c r="M103" s="3">
        <v>45528</v>
      </c>
      <c r="N103" s="1" t="s">
        <v>33</v>
      </c>
      <c r="O103" s="1" t="s">
        <v>34</v>
      </c>
      <c r="P103" s="1" t="s">
        <v>34</v>
      </c>
      <c r="Q103" s="4" t="s">
        <v>35</v>
      </c>
      <c r="R103" s="4"/>
      <c r="S103" s="4"/>
      <c r="T103" s="4"/>
    </row>
    <row r="104" spans="1:24" ht="15.9" customHeight="1" x14ac:dyDescent="0.3">
      <c r="A104" s="12" t="s">
        <v>125</v>
      </c>
      <c r="B104" s="13"/>
      <c r="C104" s="14">
        <v>0</v>
      </c>
      <c r="D104" s="14">
        <v>0</v>
      </c>
      <c r="E104" s="14">
        <v>0</v>
      </c>
      <c r="F104" s="14">
        <v>0</v>
      </c>
      <c r="G104" s="1" t="s">
        <v>32</v>
      </c>
      <c r="H104" s="1" t="s">
        <v>17</v>
      </c>
      <c r="I104" s="1">
        <v>20</v>
      </c>
      <c r="J104" s="1">
        <v>25</v>
      </c>
      <c r="K104" s="1">
        <v>30</v>
      </c>
      <c r="L104" s="1">
        <v>25</v>
      </c>
      <c r="M104" s="3">
        <v>45529</v>
      </c>
      <c r="N104" s="1" t="s">
        <v>33</v>
      </c>
      <c r="O104" s="1" t="s">
        <v>34</v>
      </c>
      <c r="P104" s="1" t="s">
        <v>34</v>
      </c>
      <c r="Q104" s="4" t="s">
        <v>35</v>
      </c>
      <c r="R104" s="4"/>
      <c r="S104" s="4"/>
      <c r="T104" s="4"/>
    </row>
    <row r="105" spans="1:24" ht="15.9" customHeight="1" x14ac:dyDescent="0.3">
      <c r="A105" s="9" t="s">
        <v>126</v>
      </c>
      <c r="B105" s="10"/>
      <c r="C105" s="11">
        <v>0</v>
      </c>
      <c r="D105" s="11">
        <f t="shared" ref="D105:F105" si="18">D106</f>
        <v>0</v>
      </c>
      <c r="E105" s="11">
        <f t="shared" si="18"/>
        <v>0</v>
      </c>
      <c r="F105" s="11">
        <f t="shared" si="18"/>
        <v>0</v>
      </c>
      <c r="G105" s="58" t="s">
        <v>44</v>
      </c>
      <c r="H105" s="58" t="s">
        <v>44</v>
      </c>
      <c r="I105" s="58" t="s">
        <v>44</v>
      </c>
      <c r="J105" s="58" t="s">
        <v>44</v>
      </c>
      <c r="K105" s="58" t="s">
        <v>44</v>
      </c>
      <c r="L105" s="58" t="s">
        <v>44</v>
      </c>
      <c r="M105" s="58" t="s">
        <v>44</v>
      </c>
      <c r="N105" s="58" t="s">
        <v>44</v>
      </c>
      <c r="O105" s="58" t="s">
        <v>44</v>
      </c>
      <c r="P105" s="58" t="s">
        <v>44</v>
      </c>
      <c r="Q105" s="58" t="s">
        <v>44</v>
      </c>
      <c r="R105" s="1"/>
      <c r="S105" s="1"/>
      <c r="T105" s="1"/>
    </row>
    <row r="106" spans="1:24" ht="15.9" customHeight="1" x14ac:dyDescent="0.3">
      <c r="A106" s="12" t="s">
        <v>155</v>
      </c>
      <c r="B106" s="13"/>
      <c r="C106" s="14">
        <v>0</v>
      </c>
      <c r="D106" s="14">
        <v>0</v>
      </c>
      <c r="E106" s="14">
        <v>0</v>
      </c>
      <c r="F106" s="14">
        <v>0</v>
      </c>
      <c r="G106" s="1" t="s">
        <v>32</v>
      </c>
      <c r="H106" s="1" t="s">
        <v>17</v>
      </c>
      <c r="I106" s="1">
        <v>20</v>
      </c>
      <c r="J106" s="1">
        <v>25</v>
      </c>
      <c r="K106" s="1">
        <v>30</v>
      </c>
      <c r="L106" s="1">
        <v>25</v>
      </c>
      <c r="M106" s="3">
        <v>45292</v>
      </c>
      <c r="N106" s="1" t="s">
        <v>33</v>
      </c>
      <c r="O106" s="1" t="s">
        <v>34</v>
      </c>
      <c r="P106" s="1" t="s">
        <v>34</v>
      </c>
      <c r="Q106" s="4" t="s">
        <v>35</v>
      </c>
      <c r="R106" s="4"/>
      <c r="S106" s="4"/>
      <c r="T106" s="4"/>
    </row>
    <row r="107" spans="1:24" ht="15.9" customHeight="1" x14ac:dyDescent="0.3">
      <c r="A107" s="12" t="s">
        <v>163</v>
      </c>
      <c r="B107" s="13"/>
      <c r="C107" s="14">
        <v>0</v>
      </c>
      <c r="D107" s="14">
        <v>0</v>
      </c>
      <c r="E107" s="14">
        <v>0</v>
      </c>
      <c r="F107" s="14">
        <v>0</v>
      </c>
      <c r="G107" s="1" t="s">
        <v>32</v>
      </c>
      <c r="H107" s="1" t="s">
        <v>17</v>
      </c>
      <c r="I107" s="1">
        <v>20</v>
      </c>
      <c r="J107" s="1">
        <v>25</v>
      </c>
      <c r="K107" s="1">
        <v>30</v>
      </c>
      <c r="L107" s="1">
        <v>25</v>
      </c>
      <c r="M107" s="3">
        <v>45292</v>
      </c>
      <c r="N107" s="1" t="s">
        <v>33</v>
      </c>
      <c r="O107" s="1" t="s">
        <v>34</v>
      </c>
      <c r="P107" s="1" t="s">
        <v>34</v>
      </c>
      <c r="Q107" s="4" t="s">
        <v>35</v>
      </c>
      <c r="R107" s="4"/>
      <c r="S107" s="4"/>
      <c r="T107" s="4"/>
    </row>
    <row r="108" spans="1:24" ht="15.9" customHeight="1" x14ac:dyDescent="0.3">
      <c r="A108" s="12" t="s">
        <v>164</v>
      </c>
      <c r="B108" s="13"/>
      <c r="C108" s="14">
        <v>0</v>
      </c>
      <c r="D108" s="14">
        <v>0</v>
      </c>
      <c r="E108" s="14">
        <v>0</v>
      </c>
      <c r="F108" s="14">
        <v>0</v>
      </c>
      <c r="G108" s="1" t="s">
        <v>32</v>
      </c>
      <c r="H108" s="1" t="s">
        <v>17</v>
      </c>
      <c r="I108" s="1">
        <v>20</v>
      </c>
      <c r="J108" s="1">
        <v>25</v>
      </c>
      <c r="K108" s="1">
        <v>30</v>
      </c>
      <c r="L108" s="1">
        <v>25</v>
      </c>
      <c r="M108" s="3">
        <v>45292</v>
      </c>
      <c r="N108" s="1" t="s">
        <v>33</v>
      </c>
      <c r="O108" s="1" t="s">
        <v>34</v>
      </c>
      <c r="P108" s="1" t="s">
        <v>34</v>
      </c>
      <c r="Q108" s="4" t="s">
        <v>35</v>
      </c>
      <c r="R108" s="4"/>
      <c r="S108" s="4"/>
      <c r="T108" s="4"/>
    </row>
    <row r="109" spans="1:24" ht="15.9" customHeight="1" x14ac:dyDescent="0.3">
      <c r="A109" s="9" t="s">
        <v>131</v>
      </c>
      <c r="B109" s="13"/>
      <c r="C109" s="11">
        <f>C110</f>
        <v>0</v>
      </c>
      <c r="D109" s="11">
        <f t="shared" ref="D109:F109" si="19">D110</f>
        <v>0</v>
      </c>
      <c r="E109" s="11">
        <f t="shared" si="19"/>
        <v>0</v>
      </c>
      <c r="F109" s="11">
        <f t="shared" si="19"/>
        <v>0</v>
      </c>
      <c r="G109" s="58" t="s">
        <v>44</v>
      </c>
      <c r="H109" s="58" t="s">
        <v>44</v>
      </c>
      <c r="I109" s="58" t="s">
        <v>44</v>
      </c>
      <c r="J109" s="58" t="s">
        <v>44</v>
      </c>
      <c r="K109" s="58" t="s">
        <v>44</v>
      </c>
      <c r="L109" s="58" t="s">
        <v>44</v>
      </c>
      <c r="M109" s="58" t="s">
        <v>44</v>
      </c>
      <c r="N109" s="58" t="s">
        <v>44</v>
      </c>
      <c r="O109" s="58" t="s">
        <v>44</v>
      </c>
      <c r="P109" s="58" t="s">
        <v>44</v>
      </c>
      <c r="Q109" s="58" t="s">
        <v>44</v>
      </c>
      <c r="R109" s="1"/>
      <c r="S109" s="4"/>
      <c r="T109" s="4"/>
    </row>
    <row r="110" spans="1:24" ht="15.9" customHeight="1" x14ac:dyDescent="0.3">
      <c r="A110" s="44" t="s">
        <v>149</v>
      </c>
      <c r="B110" s="13"/>
      <c r="C110" s="14">
        <v>0</v>
      </c>
      <c r="D110" s="14">
        <v>0</v>
      </c>
      <c r="E110" s="14">
        <v>0</v>
      </c>
      <c r="F110" s="14">
        <v>0</v>
      </c>
      <c r="G110" s="1" t="s">
        <v>32</v>
      </c>
      <c r="H110" s="1" t="s">
        <v>17</v>
      </c>
      <c r="I110" s="1">
        <v>20</v>
      </c>
      <c r="J110" s="1">
        <v>25</v>
      </c>
      <c r="K110" s="1">
        <v>30</v>
      </c>
      <c r="L110" s="1">
        <v>25</v>
      </c>
      <c r="M110" s="3">
        <v>45366</v>
      </c>
      <c r="N110" s="1" t="s">
        <v>33</v>
      </c>
      <c r="O110" s="1" t="s">
        <v>34</v>
      </c>
      <c r="P110" s="1" t="s">
        <v>34</v>
      </c>
      <c r="Q110" s="4" t="s">
        <v>35</v>
      </c>
      <c r="R110" s="4"/>
      <c r="S110" s="4"/>
      <c r="T110" s="4"/>
      <c r="X110" s="53"/>
    </row>
    <row r="111" spans="1:24" ht="15.9" customHeight="1" x14ac:dyDescent="0.3">
      <c r="A111" s="9" t="s">
        <v>132</v>
      </c>
      <c r="B111" s="13"/>
      <c r="C111" s="11">
        <f>C112</f>
        <v>0</v>
      </c>
      <c r="D111" s="11">
        <f t="shared" ref="D111:F111" si="20">D112</f>
        <v>0</v>
      </c>
      <c r="E111" s="11">
        <f t="shared" si="20"/>
        <v>0</v>
      </c>
      <c r="F111" s="11">
        <f t="shared" si="20"/>
        <v>0</v>
      </c>
      <c r="G111" s="58" t="s">
        <v>44</v>
      </c>
      <c r="H111" s="58" t="s">
        <v>44</v>
      </c>
      <c r="I111" s="58" t="s">
        <v>44</v>
      </c>
      <c r="J111" s="58" t="s">
        <v>44</v>
      </c>
      <c r="K111" s="58" t="s">
        <v>44</v>
      </c>
      <c r="L111" s="58" t="s">
        <v>44</v>
      </c>
      <c r="M111" s="58" t="s">
        <v>44</v>
      </c>
      <c r="N111" s="58" t="s">
        <v>44</v>
      </c>
      <c r="O111" s="58" t="s">
        <v>44</v>
      </c>
      <c r="P111" s="58" t="s">
        <v>44</v>
      </c>
      <c r="Q111" s="58" t="s">
        <v>44</v>
      </c>
      <c r="R111" s="1"/>
      <c r="S111" s="4"/>
      <c r="T111" s="4"/>
    </row>
    <row r="112" spans="1:24" ht="15.9" customHeight="1" x14ac:dyDescent="0.3">
      <c r="A112" s="44" t="s">
        <v>150</v>
      </c>
      <c r="B112" s="13"/>
      <c r="C112" s="14">
        <v>0</v>
      </c>
      <c r="D112" s="14">
        <v>0</v>
      </c>
      <c r="E112" s="14">
        <v>0</v>
      </c>
      <c r="F112" s="14">
        <v>0</v>
      </c>
      <c r="G112" s="1" t="s">
        <v>32</v>
      </c>
      <c r="H112" s="1" t="s">
        <v>17</v>
      </c>
      <c r="I112" s="1">
        <v>20</v>
      </c>
      <c r="J112" s="1">
        <v>25</v>
      </c>
      <c r="K112" s="1">
        <v>30</v>
      </c>
      <c r="L112" s="1">
        <v>25</v>
      </c>
      <c r="M112" s="3">
        <v>45529</v>
      </c>
      <c r="N112" s="1" t="s">
        <v>33</v>
      </c>
      <c r="O112" s="1" t="s">
        <v>34</v>
      </c>
      <c r="P112" s="1" t="s">
        <v>34</v>
      </c>
      <c r="Q112" s="4" t="s">
        <v>35</v>
      </c>
      <c r="R112" s="4"/>
      <c r="S112" s="4"/>
      <c r="T112" s="4"/>
    </row>
    <row r="113" spans="1:24" ht="15.9" customHeight="1" x14ac:dyDescent="0.3">
      <c r="A113" s="35" t="s">
        <v>127</v>
      </c>
      <c r="B113" s="7"/>
      <c r="C113" s="8">
        <f>C7+C50+C100</f>
        <v>0</v>
      </c>
      <c r="D113" s="8">
        <f t="shared" ref="D113:F113" si="21">D7+D50+D100</f>
        <v>0</v>
      </c>
      <c r="E113" s="8">
        <f t="shared" si="21"/>
        <v>0</v>
      </c>
      <c r="F113" s="8">
        <f t="shared" si="21"/>
        <v>0</v>
      </c>
      <c r="G113" s="58" t="s">
        <v>44</v>
      </c>
      <c r="H113" s="58" t="s">
        <v>44</v>
      </c>
      <c r="I113" s="58" t="s">
        <v>44</v>
      </c>
      <c r="J113" s="58" t="s">
        <v>44</v>
      </c>
      <c r="K113" s="58" t="s">
        <v>44</v>
      </c>
      <c r="L113" s="58" t="s">
        <v>44</v>
      </c>
      <c r="M113" s="58" t="s">
        <v>44</v>
      </c>
      <c r="N113" s="58" t="s">
        <v>44</v>
      </c>
      <c r="O113" s="58" t="s">
        <v>44</v>
      </c>
      <c r="P113" s="58" t="s">
        <v>44</v>
      </c>
      <c r="Q113" s="58" t="s">
        <v>44</v>
      </c>
      <c r="R113" s="1"/>
      <c r="S113" s="4"/>
      <c r="T113" s="4"/>
      <c r="X113" s="53"/>
    </row>
    <row r="114" spans="1:24" x14ac:dyDescent="0.3">
      <c r="D114" s="5"/>
      <c r="E114" s="5"/>
      <c r="F114" s="2"/>
      <c r="G114" s="2"/>
      <c r="H114" s="2"/>
      <c r="I114" s="2"/>
      <c r="J114" s="2"/>
      <c r="K114" s="2"/>
      <c r="L114" s="2"/>
      <c r="M114" s="17"/>
      <c r="N114" s="2"/>
      <c r="O114" s="2"/>
      <c r="P114" s="2"/>
      <c r="Q114" s="18"/>
      <c r="R114" s="15"/>
      <c r="S114" s="15"/>
      <c r="T114" s="16"/>
    </row>
    <row r="115" spans="1:24" x14ac:dyDescent="0.3">
      <c r="B115" s="38" t="s">
        <v>134</v>
      </c>
      <c r="D115" s="5"/>
      <c r="E115" s="5"/>
      <c r="F115" s="2"/>
      <c r="G115" s="2"/>
      <c r="H115" s="2"/>
      <c r="I115" s="2"/>
      <c r="J115" s="2"/>
      <c r="K115" s="2"/>
      <c r="L115" s="2"/>
      <c r="M115" s="17"/>
      <c r="N115" s="2"/>
      <c r="O115" s="2"/>
      <c r="P115" s="2"/>
      <c r="Q115" s="18"/>
      <c r="R115" s="15"/>
      <c r="S115" s="15"/>
      <c r="T115" s="16"/>
    </row>
    <row r="116" spans="1:24" x14ac:dyDescent="0.3">
      <c r="B116" s="39" t="s">
        <v>135</v>
      </c>
      <c r="C116" s="40">
        <v>0</v>
      </c>
      <c r="D116" s="5"/>
      <c r="E116" s="5"/>
      <c r="F116" s="2"/>
      <c r="G116" s="2"/>
      <c r="H116" s="2"/>
      <c r="I116" s="2"/>
      <c r="J116" s="2"/>
      <c r="K116" s="2"/>
      <c r="L116" s="2"/>
      <c r="M116" s="17"/>
      <c r="N116" s="2"/>
      <c r="O116" s="2"/>
      <c r="P116" s="2"/>
      <c r="Q116" s="18"/>
      <c r="R116" s="15"/>
      <c r="S116" s="15"/>
      <c r="T116" s="16"/>
    </row>
    <row r="117" spans="1:24" x14ac:dyDescent="0.3">
      <c r="B117" s="39" t="s">
        <v>136</v>
      </c>
      <c r="C117" s="40">
        <v>0</v>
      </c>
      <c r="D117" s="5"/>
      <c r="E117" s="5"/>
      <c r="F117" s="52"/>
      <c r="G117" s="2"/>
      <c r="H117" s="2"/>
      <c r="I117" s="2"/>
      <c r="J117" s="2"/>
      <c r="K117" s="2"/>
      <c r="L117" s="2"/>
      <c r="M117" s="17"/>
      <c r="N117" s="2"/>
      <c r="O117" s="2"/>
      <c r="P117" s="2"/>
      <c r="Q117" s="18"/>
      <c r="R117" s="15"/>
      <c r="S117" s="15"/>
      <c r="T117" s="16"/>
    </row>
    <row r="118" spans="1:24" x14ac:dyDescent="0.3">
      <c r="B118" s="39" t="s">
        <v>137</v>
      </c>
      <c r="C118" s="40">
        <f>C113</f>
        <v>0</v>
      </c>
      <c r="D118" s="5"/>
      <c r="E118" s="54"/>
      <c r="F118" s="2"/>
      <c r="G118" s="52"/>
      <c r="H118" s="2"/>
      <c r="I118" s="2"/>
      <c r="J118" s="2"/>
      <c r="K118" s="2"/>
      <c r="L118" s="2"/>
      <c r="M118" s="17"/>
      <c r="N118" s="2"/>
      <c r="O118" s="2"/>
      <c r="P118" s="2"/>
      <c r="Q118" s="18"/>
      <c r="R118" s="15"/>
      <c r="S118" s="15"/>
      <c r="T118" s="16"/>
    </row>
    <row r="119" spans="1:24" x14ac:dyDescent="0.3">
      <c r="B119" s="41" t="s">
        <v>127</v>
      </c>
      <c r="C119" s="40">
        <f>SUM(C116:C118)</f>
        <v>0</v>
      </c>
      <c r="D119" s="5"/>
      <c r="E119" s="5"/>
      <c r="F119" s="2"/>
      <c r="G119" s="2"/>
      <c r="H119" s="2"/>
      <c r="I119" s="2"/>
      <c r="J119" s="2"/>
      <c r="K119" s="2"/>
      <c r="L119" s="2"/>
      <c r="M119" s="17"/>
      <c r="N119" s="2"/>
      <c r="O119" s="2"/>
      <c r="P119" s="2"/>
      <c r="Q119" s="18"/>
      <c r="R119" s="15"/>
      <c r="S119" s="15"/>
      <c r="T119" s="16"/>
    </row>
    <row r="120" spans="1:24" x14ac:dyDescent="0.3">
      <c r="D120" s="5"/>
      <c r="E120" s="5"/>
      <c r="F120" s="2"/>
      <c r="G120" s="2"/>
      <c r="H120" s="2"/>
      <c r="I120" s="2"/>
      <c r="J120" s="2"/>
      <c r="K120" s="2"/>
      <c r="L120" s="2"/>
      <c r="M120" s="17"/>
      <c r="N120" s="2"/>
      <c r="O120" s="2"/>
      <c r="P120" s="2"/>
      <c r="Q120" s="18"/>
      <c r="R120" s="15"/>
      <c r="S120" s="15"/>
      <c r="T120" s="16"/>
    </row>
    <row r="121" spans="1:24" x14ac:dyDescent="0.3">
      <c r="B121" s="45"/>
      <c r="D121" s="5"/>
      <c r="E121" s="5"/>
      <c r="F121" s="2"/>
      <c r="G121" s="2"/>
      <c r="H121" s="2"/>
      <c r="I121" s="2"/>
      <c r="J121" s="2"/>
      <c r="K121" s="2"/>
      <c r="L121" s="2"/>
      <c r="M121" s="17"/>
      <c r="N121" s="2"/>
      <c r="O121" s="2"/>
      <c r="P121" s="2"/>
      <c r="Q121" s="18"/>
      <c r="R121" s="15"/>
      <c r="S121" s="15"/>
      <c r="T121" s="16"/>
    </row>
    <row r="122" spans="1:24" ht="15" thickBot="1" x14ac:dyDescent="0.35">
      <c r="D122" s="46"/>
      <c r="E122" s="46"/>
      <c r="F122" s="46"/>
      <c r="G122" s="46"/>
      <c r="H122" s="46"/>
      <c r="I122" s="46"/>
      <c r="J122" s="46"/>
      <c r="K122" s="46"/>
      <c r="L122" s="72"/>
      <c r="M122" s="72"/>
      <c r="N122" s="72"/>
      <c r="O122" s="72"/>
      <c r="P122" s="46"/>
      <c r="Q122" s="46"/>
      <c r="R122" s="46"/>
      <c r="S122" s="46"/>
      <c r="T122" s="46"/>
    </row>
    <row r="123" spans="1:24" ht="14.4" customHeight="1" x14ac:dyDescent="0.3">
      <c r="B123" s="24" t="s">
        <v>15</v>
      </c>
      <c r="C123" s="25"/>
      <c r="D123" s="25"/>
      <c r="E123" s="25"/>
      <c r="F123" s="25"/>
      <c r="G123" s="25"/>
      <c r="H123" s="25"/>
      <c r="I123" s="18"/>
      <c r="J123" s="2"/>
      <c r="K123" s="2"/>
      <c r="L123" s="2"/>
      <c r="M123" s="2"/>
      <c r="N123" s="2"/>
      <c r="O123" s="2"/>
      <c r="P123" s="2"/>
      <c r="Q123" s="2"/>
      <c r="R123" s="2"/>
    </row>
    <row r="124" spans="1:24" ht="15" customHeight="1" thickBot="1" x14ac:dyDescent="0.35">
      <c r="B124" s="26"/>
      <c r="C124" s="27"/>
      <c r="D124" s="27"/>
      <c r="E124" s="27"/>
      <c r="F124" s="27"/>
      <c r="G124" s="27"/>
      <c r="H124" s="27"/>
      <c r="I124" s="18"/>
      <c r="J124" s="2"/>
      <c r="K124" s="2"/>
      <c r="L124" s="2"/>
      <c r="M124" s="2"/>
      <c r="N124" s="2"/>
      <c r="O124" s="2"/>
      <c r="P124" s="2"/>
      <c r="Q124" s="2"/>
      <c r="R124" s="2"/>
    </row>
    <row r="125" spans="1:24" ht="15" customHeight="1" thickBot="1" x14ac:dyDescent="0.35">
      <c r="B125" s="28" t="s">
        <v>16</v>
      </c>
      <c r="C125" s="29"/>
      <c r="D125" s="29"/>
      <c r="E125" s="29"/>
      <c r="F125" s="29"/>
      <c r="G125" s="29"/>
      <c r="H125" s="29"/>
      <c r="I125" s="18"/>
      <c r="J125" s="2"/>
      <c r="K125" s="2"/>
      <c r="L125" s="2"/>
      <c r="M125" s="2"/>
      <c r="N125" s="2"/>
      <c r="O125" s="2"/>
      <c r="P125" s="2"/>
      <c r="Q125" s="2"/>
      <c r="R125" s="2"/>
    </row>
    <row r="126" spans="1:24" ht="18" customHeight="1" thickBot="1" x14ac:dyDescent="0.35">
      <c r="B126" s="30" t="s">
        <v>17</v>
      </c>
      <c r="C126" s="31"/>
      <c r="D126" s="30" t="s">
        <v>18</v>
      </c>
      <c r="E126" s="32"/>
      <c r="F126" s="32"/>
      <c r="G126" s="32"/>
      <c r="H126" s="32"/>
      <c r="I126" s="18"/>
      <c r="J126" s="2"/>
      <c r="K126" s="2"/>
      <c r="L126" s="2"/>
      <c r="M126" s="2"/>
      <c r="N126" s="2"/>
      <c r="O126" s="2"/>
      <c r="P126" s="2"/>
      <c r="Q126" s="2"/>
      <c r="R126" s="2"/>
    </row>
    <row r="127" spans="1:24" ht="19.95" customHeight="1" thickBot="1" x14ac:dyDescent="0.35">
      <c r="B127" s="30" t="s">
        <v>11</v>
      </c>
      <c r="C127" s="31"/>
      <c r="D127" s="106" t="s">
        <v>19</v>
      </c>
      <c r="E127" s="107"/>
      <c r="F127" s="107"/>
      <c r="G127" s="107"/>
      <c r="H127" s="107"/>
      <c r="I127" s="18"/>
      <c r="J127" s="2"/>
      <c r="K127" s="2"/>
      <c r="L127" s="2"/>
      <c r="M127" s="2"/>
      <c r="N127" s="2"/>
      <c r="O127" s="2"/>
      <c r="P127" s="2"/>
      <c r="Q127" s="2"/>
      <c r="R127" s="2"/>
    </row>
    <row r="128" spans="1:24" x14ac:dyDescent="0.3">
      <c r="B128" s="33"/>
      <c r="C128" s="33"/>
      <c r="D128" s="33"/>
      <c r="E128" s="33"/>
      <c r="F128" s="33"/>
      <c r="G128" s="33"/>
      <c r="H128" s="33"/>
      <c r="I128" s="18"/>
      <c r="J128" s="2"/>
      <c r="K128" s="2"/>
      <c r="L128" s="2"/>
      <c r="M128" s="2"/>
      <c r="N128" s="2"/>
      <c r="O128" s="2"/>
      <c r="P128" s="2"/>
      <c r="Q128" s="2"/>
      <c r="R128" s="2"/>
    </row>
    <row r="129" spans="2:20" ht="15" thickBot="1" x14ac:dyDescent="0.35">
      <c r="B129" s="18"/>
      <c r="C129" s="18"/>
      <c r="D129" s="18"/>
      <c r="E129" s="18"/>
      <c r="F129" s="18"/>
      <c r="G129" s="18"/>
      <c r="H129" s="18"/>
      <c r="I129" s="18"/>
      <c r="J129" s="2"/>
      <c r="K129" s="2"/>
      <c r="L129" s="2"/>
      <c r="M129" s="2"/>
      <c r="N129" s="2"/>
      <c r="O129" s="2"/>
      <c r="P129" s="2"/>
      <c r="Q129" s="2"/>
      <c r="R129" s="2"/>
    </row>
    <row r="130" spans="2:20" ht="21.6" customHeight="1" thickBot="1" x14ac:dyDescent="0.35">
      <c r="B130" s="74" t="s">
        <v>20</v>
      </c>
      <c r="C130" s="75"/>
      <c r="D130" s="75"/>
      <c r="E130" s="75"/>
      <c r="F130" s="75"/>
      <c r="G130" s="75"/>
      <c r="H130" s="75"/>
      <c r="I130" s="76"/>
      <c r="J130" s="2"/>
      <c r="K130" s="2"/>
      <c r="L130" s="2"/>
      <c r="M130" s="2"/>
      <c r="N130" s="2"/>
      <c r="O130" s="2"/>
      <c r="P130" s="2"/>
      <c r="Q130" s="2"/>
      <c r="R130" s="2"/>
    </row>
    <row r="131" spans="2:20" ht="14.7" customHeight="1" x14ac:dyDescent="0.3">
      <c r="B131" s="43" t="s">
        <v>21</v>
      </c>
      <c r="C131" s="77" t="s">
        <v>22</v>
      </c>
      <c r="D131" s="77"/>
      <c r="E131" s="77"/>
      <c r="F131" s="77"/>
      <c r="G131" s="77"/>
      <c r="H131" s="77"/>
      <c r="I131" s="78"/>
      <c r="J131" s="2"/>
      <c r="K131" s="2"/>
      <c r="L131" s="2"/>
      <c r="M131" s="2"/>
      <c r="N131" s="2"/>
      <c r="O131" s="2"/>
      <c r="P131" s="2"/>
      <c r="Q131" s="2"/>
      <c r="R131" s="2"/>
    </row>
    <row r="132" spans="2:20" x14ac:dyDescent="0.3">
      <c r="B132" s="42" t="s">
        <v>23</v>
      </c>
      <c r="C132" s="79" t="s">
        <v>24</v>
      </c>
      <c r="D132" s="80"/>
      <c r="E132" s="80"/>
      <c r="F132" s="80"/>
      <c r="G132" s="80"/>
      <c r="H132" s="80"/>
      <c r="I132" s="81"/>
      <c r="J132" s="2"/>
      <c r="K132" s="2"/>
      <c r="L132" s="2"/>
      <c r="M132" s="2"/>
      <c r="N132" s="2"/>
      <c r="O132" s="2"/>
      <c r="P132" s="2"/>
      <c r="Q132" s="2"/>
      <c r="R132" s="2"/>
    </row>
    <row r="133" spans="2:20" ht="15" thickBot="1" x14ac:dyDescent="0.35">
      <c r="B133" s="19" t="s">
        <v>25</v>
      </c>
      <c r="C133" s="82" t="s">
        <v>26</v>
      </c>
      <c r="D133" s="83"/>
      <c r="E133" s="83"/>
      <c r="F133" s="83"/>
      <c r="G133" s="83"/>
      <c r="H133" s="83"/>
      <c r="I133" s="84"/>
      <c r="J133" s="2"/>
      <c r="K133" s="2"/>
      <c r="L133" s="2"/>
      <c r="M133" s="2"/>
      <c r="N133" s="2"/>
      <c r="O133" s="2"/>
      <c r="P133" s="2"/>
      <c r="Q133" s="2"/>
      <c r="R133" s="2"/>
    </row>
    <row r="134" spans="2:20" ht="54" customHeight="1" thickBot="1" x14ac:dyDescent="0.35">
      <c r="B134" s="104" t="s">
        <v>45</v>
      </c>
      <c r="C134" s="105"/>
      <c r="D134" s="20"/>
      <c r="E134" s="20"/>
      <c r="F134" s="20"/>
      <c r="G134" s="20"/>
      <c r="H134" s="20"/>
      <c r="I134" s="20"/>
      <c r="J134" s="20"/>
      <c r="K134" s="20"/>
      <c r="L134" s="20"/>
      <c r="M134" s="20"/>
      <c r="N134" s="20"/>
      <c r="O134" s="20"/>
      <c r="P134" s="20"/>
      <c r="Q134" s="20"/>
      <c r="R134" s="20"/>
    </row>
    <row r="135" spans="2:20" ht="21.6" thickBot="1" x14ac:dyDescent="0.35">
      <c r="B135" s="21" t="s">
        <v>27</v>
      </c>
      <c r="C135" s="22"/>
      <c r="D135" s="22"/>
      <c r="E135" s="22"/>
      <c r="F135" s="22"/>
      <c r="G135" s="22"/>
      <c r="H135" s="22"/>
      <c r="I135" s="22"/>
      <c r="J135" s="22"/>
      <c r="K135" s="22"/>
      <c r="L135" s="22"/>
      <c r="M135" s="22"/>
      <c r="N135" s="22"/>
      <c r="O135" s="22"/>
      <c r="P135" s="22"/>
      <c r="Q135" s="22"/>
      <c r="R135" s="22"/>
    </row>
    <row r="136" spans="2:20" ht="18.600000000000001" thickBot="1" x14ac:dyDescent="0.35">
      <c r="B136" s="34" t="s">
        <v>28</v>
      </c>
      <c r="C136" s="23"/>
      <c r="D136" s="23"/>
      <c r="E136" s="23"/>
      <c r="F136" s="23"/>
      <c r="G136" s="23"/>
      <c r="H136" s="23"/>
      <c r="I136" s="23"/>
      <c r="J136" s="23"/>
      <c r="K136" s="23"/>
      <c r="L136" s="23"/>
      <c r="M136" s="23"/>
      <c r="N136" s="23"/>
      <c r="O136" s="23"/>
      <c r="P136" s="23"/>
      <c r="Q136" s="23"/>
      <c r="R136" s="23"/>
    </row>
    <row r="137" spans="2:20" ht="46.5" customHeight="1" x14ac:dyDescent="0.3">
      <c r="B137" s="87" t="s">
        <v>29</v>
      </c>
      <c r="C137" s="88"/>
      <c r="D137" s="88"/>
      <c r="E137" s="88"/>
      <c r="F137" s="88"/>
      <c r="G137" s="88"/>
      <c r="H137" s="88"/>
      <c r="I137" s="88"/>
      <c r="J137" s="88"/>
      <c r="K137" s="88"/>
      <c r="L137" s="88"/>
      <c r="M137" s="88"/>
      <c r="N137" s="88"/>
      <c r="O137" s="88"/>
      <c r="P137" s="88"/>
      <c r="Q137" s="88"/>
      <c r="R137" s="47"/>
    </row>
    <row r="138" spans="2:20" ht="108.45" customHeight="1" x14ac:dyDescent="0.3">
      <c r="B138" s="85" t="s">
        <v>30</v>
      </c>
      <c r="C138" s="86"/>
      <c r="D138" s="86"/>
      <c r="E138" s="86"/>
      <c r="F138" s="86"/>
      <c r="G138" s="86"/>
      <c r="H138" s="86"/>
      <c r="I138" s="86"/>
      <c r="J138" s="86"/>
      <c r="K138" s="86"/>
      <c r="L138" s="86"/>
      <c r="M138" s="86"/>
      <c r="N138" s="86"/>
      <c r="O138" s="86"/>
      <c r="P138" s="86"/>
      <c r="Q138" s="86"/>
      <c r="R138" s="48"/>
    </row>
    <row r="139" spans="2:20" x14ac:dyDescent="0.3">
      <c r="D139" s="46"/>
      <c r="E139" s="46"/>
      <c r="F139" s="2"/>
      <c r="G139" s="2"/>
      <c r="H139" s="2"/>
      <c r="I139" s="2"/>
      <c r="J139" s="2"/>
      <c r="K139" s="2"/>
      <c r="L139" s="72"/>
      <c r="M139" s="72"/>
      <c r="N139" s="72"/>
      <c r="O139" s="72"/>
      <c r="P139" s="46"/>
      <c r="Q139" s="46"/>
      <c r="R139" s="46"/>
      <c r="S139" s="46"/>
      <c r="T139" s="46"/>
    </row>
    <row r="140" spans="2:20" ht="14.7" customHeight="1" x14ac:dyDescent="0.3">
      <c r="D140" s="46"/>
      <c r="E140" s="46"/>
      <c r="F140" s="73" t="s">
        <v>31</v>
      </c>
      <c r="G140" s="73"/>
      <c r="H140" s="73"/>
      <c r="I140" s="73"/>
      <c r="J140" s="2"/>
      <c r="K140" s="2"/>
      <c r="L140" s="72"/>
      <c r="M140" s="72"/>
      <c r="N140" s="72"/>
      <c r="O140" s="72"/>
      <c r="P140" s="46"/>
      <c r="Q140" s="46"/>
      <c r="R140" s="46"/>
      <c r="S140" s="46"/>
      <c r="T140" s="46"/>
    </row>
    <row r="141" spans="2:20" x14ac:dyDescent="0.3">
      <c r="D141" s="46"/>
      <c r="E141" s="46"/>
      <c r="F141" s="73"/>
      <c r="G141" s="73"/>
      <c r="H141" s="73"/>
      <c r="I141" s="73"/>
      <c r="J141" s="2"/>
      <c r="K141" s="2"/>
      <c r="L141" s="72"/>
      <c r="M141" s="72"/>
      <c r="N141" s="72"/>
      <c r="O141" s="72"/>
      <c r="P141" s="46"/>
      <c r="Q141" s="46"/>
      <c r="R141" s="46"/>
      <c r="S141" s="46"/>
      <c r="T141" s="46"/>
    </row>
    <row r="145" spans="2:9" x14ac:dyDescent="0.3">
      <c r="B145" t="s">
        <v>40</v>
      </c>
      <c r="D145" t="s">
        <v>42</v>
      </c>
      <c r="I145" t="s">
        <v>153</v>
      </c>
    </row>
    <row r="146" spans="2:9" x14ac:dyDescent="0.3">
      <c r="B146" t="s">
        <v>41</v>
      </c>
      <c r="D146" t="s">
        <v>43</v>
      </c>
      <c r="I146" t="s">
        <v>154</v>
      </c>
    </row>
    <row r="147" spans="2:9" x14ac:dyDescent="0.3">
      <c r="B147" t="s">
        <v>37</v>
      </c>
      <c r="D147" t="s">
        <v>38</v>
      </c>
      <c r="I147" t="s">
        <v>39</v>
      </c>
    </row>
  </sheetData>
  <mergeCells count="36">
    <mergeCell ref="A1:T1"/>
    <mergeCell ref="A2:T2"/>
    <mergeCell ref="A4:T4"/>
    <mergeCell ref="A5:A6"/>
    <mergeCell ref="B5:B6"/>
    <mergeCell ref="C5:C6"/>
    <mergeCell ref="D5:D6"/>
    <mergeCell ref="F5:F6"/>
    <mergeCell ref="G5:G6"/>
    <mergeCell ref="H5:H6"/>
    <mergeCell ref="M5:M6"/>
    <mergeCell ref="N5:N6"/>
    <mergeCell ref="O5:O6"/>
    <mergeCell ref="P5:P6"/>
    <mergeCell ref="Q5:Q6"/>
    <mergeCell ref="A3:T3"/>
    <mergeCell ref="F140:I141"/>
    <mergeCell ref="L140:M140"/>
    <mergeCell ref="N140:O140"/>
    <mergeCell ref="L141:M141"/>
    <mergeCell ref="N141:O141"/>
    <mergeCell ref="B137:Q137"/>
    <mergeCell ref="B138:Q138"/>
    <mergeCell ref="L139:M139"/>
    <mergeCell ref="N139:O139"/>
    <mergeCell ref="D127:H127"/>
    <mergeCell ref="B130:I130"/>
    <mergeCell ref="C131:I131"/>
    <mergeCell ref="C132:I132"/>
    <mergeCell ref="C133:I133"/>
    <mergeCell ref="B134:C134"/>
    <mergeCell ref="R5:T6"/>
    <mergeCell ref="R68:T68"/>
    <mergeCell ref="L122:M122"/>
    <mergeCell ref="N122:O122"/>
    <mergeCell ref="I5:L5"/>
  </mergeCells>
  <pageMargins left="0.70866141732283472" right="0.70866141732283472" top="0.74803149606299213" bottom="0.74803149606299213" header="0.31496062992125984" footer="0.31496062992125984"/>
  <pageSetup scale="48" fitToHeight="0" orientation="landscape" verticalDpi="0" r:id="rId1"/>
  <ignoredErrors>
    <ignoredError sqref="D41:F4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Total</vt:lpstr>
      <vt:lpstr>Ingresos Propios </vt:lpstr>
      <vt:lpstr>Federal</vt:lpstr>
      <vt:lpstr>PAAAS 2025</vt:lpstr>
      <vt:lpstr>PAAAS 2025 IP </vt:lpstr>
      <vt:lpstr>PAAAS 2025 IP FED</vt:lpstr>
      <vt:lpstr>Plantilla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Corral</dc:creator>
  <cp:lastModifiedBy>Dir de Planeación</cp:lastModifiedBy>
  <cp:lastPrinted>2024-01-23T16:29:05Z</cp:lastPrinted>
  <dcterms:created xsi:type="dcterms:W3CDTF">2021-02-23T17:01:19Z</dcterms:created>
  <dcterms:modified xsi:type="dcterms:W3CDTF">2025-01-31T17:41:27Z</dcterms:modified>
</cp:coreProperties>
</file>