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FAFEF 2020\caed_secope\OBRAS FAFEF\EL CONEJO\"/>
    </mc:Choice>
  </mc:AlternateContent>
  <bookViews>
    <workbookView xWindow="0" yWindow="0" windowWidth="28800" windowHeight="12435"/>
  </bookViews>
  <sheets>
    <sheet name="CONEJO" sheetId="3" r:id="rId1"/>
  </sheets>
  <definedNames>
    <definedName name="_xlnm.Print_Area" localSheetId="0">CONEJO!$A$1:$G$69</definedName>
    <definedName name="_xlnm.Print_Titles" localSheetId="0">CONEJO!$1:$7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3" l="1"/>
  <c r="B59" i="3" l="1"/>
  <c r="D41" i="3"/>
  <c r="D39" i="3"/>
  <c r="G56" i="3" l="1"/>
  <c r="G59" i="3" s="1"/>
  <c r="G62" i="3" s="1"/>
  <c r="G63" i="3" l="1"/>
  <c r="G64" i="3" s="1"/>
</calcChain>
</file>

<file path=xl/sharedStrings.xml><?xml version="1.0" encoding="utf-8"?>
<sst xmlns="http://schemas.openxmlformats.org/spreadsheetml/2006/main" count="138" uniqueCount="109">
  <si>
    <t>OBRA:</t>
  </si>
  <si>
    <t>LOCALIDAD:</t>
  </si>
  <si>
    <t>MUNICIPIO:</t>
  </si>
  <si>
    <t>No.</t>
  </si>
  <si>
    <t>CONCEPTO</t>
  </si>
  <si>
    <t>UNIDAD</t>
  </si>
  <si>
    <t>CANTIDAD</t>
  </si>
  <si>
    <t>P.U</t>
  </si>
  <si>
    <t>IMPORTE</t>
  </si>
  <si>
    <t>MANO DE OBRA</t>
  </si>
  <si>
    <t>5000 00</t>
  </si>
  <si>
    <t>MOVIMIENTO DE EQUIPO DE PERFORACION HASTA UNA DISTANCIA DE 15 KMS</t>
  </si>
  <si>
    <t>5000 01</t>
  </si>
  <si>
    <t>EQUIPO CON CAPACIDAD HASTA 450 METROS DE PROFUNDIDAD</t>
  </si>
  <si>
    <t>PG</t>
  </si>
  <si>
    <t>5001 00</t>
  </si>
  <si>
    <t>INSTALACION Y DESMANTELAMIENTO DEL EQUIPO DE PERFORACION…</t>
  </si>
  <si>
    <t>5001 01</t>
  </si>
  <si>
    <t>5002 00</t>
  </si>
  <si>
    <t>TRANSPORTE DE EQUIPO DE PERFORACION EN KM SUBSCUENTES A LOS PRIMEROS 15 KM CON CAPACIDAD DE HASTA 450 M DE PROFUNDIDAD</t>
  </si>
  <si>
    <t>5002 01</t>
  </si>
  <si>
    <t>EN CAMINO PAVIMENTADO</t>
  </si>
  <si>
    <t>KM</t>
  </si>
  <si>
    <t>5002 02</t>
  </si>
  <si>
    <t>EN TERRACERIA</t>
  </si>
  <si>
    <t>5005 00</t>
  </si>
  <si>
    <t>EQUIPO DE PERFORACION INACTIVO POR INSTRUCCIONES  PARA CORRER REGISTRO ELECTRICO Y ESPERAR INSTRUCCIONES</t>
  </si>
  <si>
    <t>5005 01</t>
  </si>
  <si>
    <t>TIPO ROTATORIO</t>
  </si>
  <si>
    <t>HR</t>
  </si>
  <si>
    <t>5006 01</t>
  </si>
  <si>
    <t>EXCAVACION Y RELLENO DE FOSAS PARA LODOS</t>
  </si>
  <si>
    <t>5010 04</t>
  </si>
  <si>
    <t>LODOS DE PERFORACION</t>
  </si>
  <si>
    <t>M3</t>
  </si>
  <si>
    <t>5015 00</t>
  </si>
  <si>
    <t>ACARREO DE AGUA EN CAMIONES TANQUE…</t>
  </si>
  <si>
    <t>5015 01</t>
  </si>
  <si>
    <t>ACARREO DE AGUA EN CAMIONES TANQUE PRIMER KILOMETRO</t>
  </si>
  <si>
    <t>5030 00</t>
  </si>
  <si>
    <t>PERFORACION DE POZOS EN 12" EN MATERIAL…</t>
  </si>
  <si>
    <t>5030 01</t>
  </si>
  <si>
    <t>TIPO I DE 0 A 100 METROS</t>
  </si>
  <si>
    <t>ML</t>
  </si>
  <si>
    <t>5030 09</t>
  </si>
  <si>
    <t>TIPO II DE 0 A 100 METROS</t>
  </si>
  <si>
    <t>5050 00</t>
  </si>
  <si>
    <t>REGISTRO ELECTRICO CON GRAFICAS DE RESISTIVIDAD Y POTENCIAL NATURAL…</t>
  </si>
  <si>
    <t>5050 01</t>
  </si>
  <si>
    <t>PZA</t>
  </si>
  <si>
    <t>5061 00</t>
  </si>
  <si>
    <t>COLOCACION DE TUBERIA DE ACERO PARA ADEME SOLDANDO LAS JUNTAS CON DOBLE ARCO ELECTRICO…</t>
  </si>
  <si>
    <t>5061 05</t>
  </si>
  <si>
    <t>5064 00</t>
  </si>
  <si>
    <t>CEMENTACION DE TUBERIA DE DIVERSOS DIAMETROS POR INYECCION DE CEMENTO. INCLUYE TIEMPO DE OPERACIÓN DEL EQUIPO Y CEMENTANTE, ASI COMO ACARREO AL LUGAR DE LA OBRA.</t>
  </si>
  <si>
    <t>5064 01</t>
  </si>
  <si>
    <t>CEMENTANTE DE TUBERIA PARA ADEME CON EQUIPO DE PERFORACION</t>
  </si>
  <si>
    <t>5065 00</t>
  </si>
  <si>
    <t>FILTROS DE GRAVA TRITURADA POZO, SEGÚN ESPECIFICACIONES. L.A.B. EN OBRA.</t>
  </si>
  <si>
    <t>5065 01</t>
  </si>
  <si>
    <t>COLOCACION DE FILTRO DE GRAVA PARA POZO L.A.B. EN OBRA</t>
  </si>
  <si>
    <t>5066 01</t>
  </si>
  <si>
    <t>TRATAMIENTO DE POZO CON DISPERSOR DE ARCILLAS</t>
  </si>
  <si>
    <t xml:space="preserve">LT </t>
  </si>
  <si>
    <t>5080 00</t>
  </si>
  <si>
    <t>DESARROLLLO Y AFORO O PRUEBA DE BOMBEO EFECTIVA, CON BOMBA VERTICAL TIPO TURBINA PARA MOTOR DE COMBUSTION INTERNA POR UN LAPSO DE 24 HRS…</t>
  </si>
  <si>
    <t xml:space="preserve">5081 00 </t>
  </si>
  <si>
    <t>HORA EFECTIVA BOMBEO POZO EMPLEADO BOMBA VERTICAL TIPO TURBINA ACCIONADA POR MOTOR DE COMBUSTION INTERNA, EN TIEMPOS ADICIONALES A LAS PRIMERAS 24 HRS…</t>
  </si>
  <si>
    <t>MATERIAL</t>
  </si>
  <si>
    <t>S/C</t>
  </si>
  <si>
    <t>8059 00</t>
  </si>
  <si>
    <t>ESTUDIO Y ANALISIS DE CALIDAD DEL AGUA FISICO-QUIMICO Y BACTERIOLOGICO DE ACUERDO A LA NORMA NOM-127-SSA-94. INCLUYE LA OBTENCION DE MUESTRA. ENVIO AL LABORATORIO Y REPORTE.</t>
  </si>
  <si>
    <t>8060 00</t>
  </si>
  <si>
    <t>RESUMEN</t>
  </si>
  <si>
    <t>5030 18</t>
  </si>
  <si>
    <t>TIPO III DE 100 A 200 METROS</t>
  </si>
  <si>
    <t>5040C</t>
  </si>
  <si>
    <t>5040 28</t>
  </si>
  <si>
    <t>5040 31</t>
  </si>
  <si>
    <t>5040 35</t>
  </si>
  <si>
    <t>5040G</t>
  </si>
  <si>
    <t>5040 52</t>
  </si>
  <si>
    <t>5061 S/C</t>
  </si>
  <si>
    <t>152 MM (6") COMPRENDIDA ENTRE 103.7 Y
152.5 M (34 A 50 TRAMOS) DE LONGITUD Y
MOTOR DE 180 HP NOMINALES MÍNIMOS.</t>
  </si>
  <si>
    <t>5080 04</t>
  </si>
  <si>
    <t>152 MM (6") COMPRENDIDA ENTRE 103.7 Y
152.5 M (34 A 50 TRAMOS) DE LONGITUD.</t>
  </si>
  <si>
    <t>5081 04</t>
  </si>
  <si>
    <t>8069 00</t>
  </si>
  <si>
    <t>SUMINISTRODETUBERÍAACERONORMAASTMA-53ACEROALCARBÓNEXTREMOSBISELADOS…</t>
  </si>
  <si>
    <t>8069 33</t>
  </si>
  <si>
    <t>8069 72</t>
  </si>
  <si>
    <t>SUMINISTRO DE TUBERIA RANURADA DE ACERO NORMA ASTM A-53. TUBERIA RANURADA LONGITUDINAL
RANURA DE 3" (7.62 CM) DE LONGITUD  POR 1/8” (3 MM) DE ANCHO DE RANURA.
L.A.B. EN OBRA.</t>
  </si>
  <si>
    <t>SUBTOTAL</t>
  </si>
  <si>
    <t>IVA</t>
  </si>
  <si>
    <t>T O T A L</t>
  </si>
  <si>
    <t>AMPLIACIÓN DE PERFORACIÓN DE POZO DE 12" A 20" DE DIÁMETRO</t>
  </si>
  <si>
    <t>AMPLIACIÓN DE PERFORACIÓN DE POZO DE 12" A 22" EN MATERIAL…</t>
  </si>
  <si>
    <t>DE 18" DE DIAMETRO X 1/4" DE ESPESOR</t>
  </si>
  <si>
    <t>18" DE DIAMETRO ESPESOR     6.35 mm  C-  0</t>
  </si>
  <si>
    <t>CONSTRUCCION DE LA PRIMERA ETAPA DEL SISTEMA DE AGUA POTABLE: PERFORACION DE POZO PROFUNDO A 150 METROS, AFORO Y ANALISIS DE CALIDAD DEL AGUA.</t>
  </si>
  <si>
    <t>PERFORACION DE POZO PROFUNDO 150 MTS</t>
  </si>
  <si>
    <t>DURANGO</t>
  </si>
  <si>
    <r>
      <t xml:space="preserve">PARA PROFUNDIDADES HASTA DE </t>
    </r>
    <r>
      <rPr>
        <b/>
        <sz val="8"/>
        <rFont val="Courier New"/>
        <family val="3"/>
      </rPr>
      <t>150</t>
    </r>
    <r>
      <rPr>
        <sz val="8"/>
        <rFont val="Courier New"/>
        <family val="3"/>
      </rPr>
      <t xml:space="preserve"> MTS, PRESENTANDO CORTE LITOLOGICO CON LAS MUESTRAS OBTENIDAS A CADA DOS METROS DONDE NOS INDIQUE LOS ESTRATOS DE PERFORACIÓN, PRESENTANDO </t>
    </r>
    <r>
      <rPr>
        <b/>
        <sz val="8"/>
        <rFont val="Courier New"/>
        <family val="3"/>
      </rPr>
      <t>175 BOLSAS</t>
    </r>
    <r>
      <rPr>
        <sz val="8"/>
        <rFont val="Courier New"/>
        <family val="3"/>
      </rPr>
      <t xml:space="preserve"> CON MUESTRA LAVADA Y 175</t>
    </r>
    <r>
      <rPr>
        <b/>
        <sz val="8"/>
        <rFont val="Courier New"/>
        <family val="3"/>
      </rPr>
      <t xml:space="preserve"> BOLSAS</t>
    </r>
    <r>
      <rPr>
        <sz val="8"/>
        <rFont val="Courier New"/>
        <family val="3"/>
      </rPr>
      <t xml:space="preserve"> CON MUESTRA SIN LAVAR. ADEMAS PRESENTARA DICTAMEN DE GEOLOGO EN EL REGISTRO DE LOS TRABAJOS POR REALIZAR Y DE LOS ESTRATOS PERFORADOS, DEVIDAMENTE FIRMADO Y SELLADO POR LA AUTORIDAD LOCAL Y LA SUPERVISIÓN DE CAED.</t>
    </r>
  </si>
  <si>
    <t>EL REFUGIO (EL CONEJO)</t>
  </si>
  <si>
    <t>CON LETRA</t>
  </si>
  <si>
    <t>DE 8" DE DIAMETRO Y ESPESOR DE 6.35 MM C - 20</t>
  </si>
  <si>
    <t>8" DE DIÁMETRO Y ESPESOR 6.35 MM.</t>
  </si>
  <si>
    <t>DE 8" DE DIÁMETRO X 1/4" DE ESPESOR</t>
  </si>
  <si>
    <t>SUMINISTRO Y COLOCACION DE TUBO ENGRAVADOR DE FIERRO GALVANIZADO DE 3" DE DIAMETRO. INCLUYE CODO DE 22.5X3" Y TAPON HEMBRA DEL MISMO DIAMETRO. INCLUYE CONSTRUCCION DE BASE DE CONCRETO DE 0.70 MTS. DE ALTURA.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</si>
</sst>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Helv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10"/>
      <color theme="1"/>
      <name val="Arial Narrow"/>
      <family val="2"/>
    </font>
    <font>
      <sz val="8"/>
      <name val="Arial"/>
      <family val="2"/>
    </font>
    <font>
      <b/>
      <sz val="8"/>
      <color theme="1" tint="0.249977111117893"/>
      <name val="Arial Narrow"/>
      <family val="2"/>
    </font>
    <font>
      <b/>
      <sz val="8"/>
      <color theme="1" tint="0.249977111117893"/>
      <name val="Courier New"/>
      <family val="3"/>
    </font>
    <font>
      <sz val="8"/>
      <color theme="1" tint="0.249977111117893"/>
      <name val="Courier New"/>
      <family val="3"/>
    </font>
    <font>
      <sz val="8"/>
      <name val="Courier New"/>
      <family val="3"/>
    </font>
    <font>
      <b/>
      <sz val="8"/>
      <name val="Courier New"/>
      <family val="3"/>
    </font>
    <font>
      <b/>
      <sz val="8"/>
      <color theme="1"/>
      <name val="Courier New"/>
      <family val="3"/>
    </font>
    <font>
      <b/>
      <sz val="8"/>
      <color theme="4" tint="-0.249977111117893"/>
      <name val="Courier New"/>
      <family val="3"/>
    </font>
    <font>
      <sz val="8"/>
      <color theme="1"/>
      <name val="Courier New"/>
      <family val="3"/>
    </font>
    <font>
      <b/>
      <sz val="8"/>
      <color theme="0"/>
      <name val="Courier New"/>
      <family val="3"/>
    </font>
    <font>
      <b/>
      <sz val="10"/>
      <color theme="1"/>
      <name val="Courier New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</cellStyleXfs>
  <cellXfs count="68">
    <xf numFmtId="0" fontId="0" fillId="0" borderId="0" xfId="0"/>
    <xf numFmtId="0" fontId="3" fillId="0" borderId="0" xfId="2" applyFont="1" applyAlignment="1">
      <alignment vertical="center"/>
    </xf>
    <xf numFmtId="0" fontId="6" fillId="0" borderId="0" xfId="0" applyFont="1" applyAlignment="1">
      <alignment vertical="center"/>
    </xf>
    <xf numFmtId="44" fontId="6" fillId="0" borderId="0" xfId="0" applyNumberFormat="1" applyFont="1" applyAlignment="1">
      <alignment vertical="center"/>
    </xf>
    <xf numFmtId="44" fontId="6" fillId="0" borderId="0" xfId="1" applyFont="1" applyAlignment="1">
      <alignment vertical="center"/>
    </xf>
    <xf numFmtId="44" fontId="7" fillId="0" borderId="0" xfId="1" applyFont="1" applyAlignment="1">
      <alignment vertical="center"/>
    </xf>
    <xf numFmtId="0" fontId="2" fillId="0" borderId="0" xfId="3" applyFont="1" applyAlignment="1">
      <alignment vertical="center"/>
    </xf>
    <xf numFmtId="164" fontId="2" fillId="0" borderId="0" xfId="3" applyNumberFormat="1" applyFont="1" applyAlignment="1">
      <alignment vertical="center"/>
    </xf>
    <xf numFmtId="4" fontId="9" fillId="0" borderId="0" xfId="3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vertical="center"/>
    </xf>
    <xf numFmtId="4" fontId="2" fillId="0" borderId="0" xfId="3" applyNumberFormat="1" applyFont="1" applyAlignment="1">
      <alignment vertical="center"/>
    </xf>
    <xf numFmtId="0" fontId="2" fillId="0" borderId="0" xfId="3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6" borderId="7" xfId="2" applyFont="1" applyFill="1" applyBorder="1" applyAlignment="1">
      <alignment horizontal="center" vertical="center"/>
    </xf>
    <xf numFmtId="0" fontId="3" fillId="6" borderId="8" xfId="2" applyFont="1" applyFill="1" applyBorder="1" applyAlignment="1">
      <alignment vertical="center"/>
    </xf>
    <xf numFmtId="0" fontId="3" fillId="6" borderId="9" xfId="2" applyFont="1" applyFill="1" applyBorder="1" applyAlignment="1">
      <alignment vertical="center"/>
    </xf>
    <xf numFmtId="0" fontId="3" fillId="6" borderId="6" xfId="2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right" vertical="center" wrapText="1"/>
    </xf>
    <xf numFmtId="0" fontId="11" fillId="8" borderId="14" xfId="2" applyFont="1" applyFill="1" applyBorder="1" applyAlignment="1">
      <alignment horizontal="center" vertical="center" wrapText="1"/>
    </xf>
    <xf numFmtId="0" fontId="11" fillId="8" borderId="15" xfId="2" applyFont="1" applyFill="1" applyBorder="1" applyAlignment="1">
      <alignment horizontal="center" vertical="center" wrapText="1"/>
    </xf>
    <xf numFmtId="0" fontId="11" fillId="8" borderId="15" xfId="2" applyFont="1" applyFill="1" applyBorder="1" applyAlignment="1">
      <alignment horizontal="justify" vertical="center" wrapText="1"/>
    </xf>
    <xf numFmtId="44" fontId="12" fillId="8" borderId="15" xfId="1" applyFont="1" applyFill="1" applyBorder="1" applyAlignment="1">
      <alignment horizontal="right" vertical="center"/>
    </xf>
    <xf numFmtId="44" fontId="12" fillId="8" borderId="16" xfId="1" applyFont="1" applyFill="1" applyBorder="1" applyAlignment="1">
      <alignment horizontal="right" vertical="center"/>
    </xf>
    <xf numFmtId="4" fontId="13" fillId="6" borderId="17" xfId="3" applyNumberFormat="1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4" fontId="13" fillId="6" borderId="18" xfId="3" applyNumberFormat="1" applyFont="1" applyFill="1" applyBorder="1" applyAlignment="1">
      <alignment horizontal="center" vertical="center" wrapText="1"/>
    </xf>
    <xf numFmtId="4" fontId="13" fillId="6" borderId="18" xfId="0" applyNumberFormat="1" applyFont="1" applyFill="1" applyBorder="1" applyAlignment="1">
      <alignment horizontal="center" vertical="center" wrapText="1"/>
    </xf>
    <xf numFmtId="44" fontId="13" fillId="6" borderId="18" xfId="1" applyFont="1" applyFill="1" applyBorder="1" applyAlignment="1">
      <alignment vertical="center"/>
    </xf>
    <xf numFmtId="44" fontId="13" fillId="6" borderId="19" xfId="1" applyFont="1" applyFill="1" applyBorder="1" applyAlignment="1">
      <alignment vertical="center"/>
    </xf>
    <xf numFmtId="4" fontId="13" fillId="6" borderId="18" xfId="0" applyNumberFormat="1" applyFont="1" applyFill="1" applyBorder="1" applyAlignment="1">
      <alignment horizontal="justify" vertical="center" wrapText="1"/>
    </xf>
    <xf numFmtId="4" fontId="13" fillId="6" borderId="18" xfId="0" applyNumberFormat="1" applyFont="1" applyFill="1" applyBorder="1" applyAlignment="1">
      <alignment horizontal="right" vertical="center" wrapText="1"/>
    </xf>
    <xf numFmtId="164" fontId="13" fillId="6" borderId="19" xfId="0" applyNumberFormat="1" applyFont="1" applyFill="1" applyBorder="1" applyAlignment="1">
      <alignment horizontal="right" vertical="center" wrapText="1"/>
    </xf>
    <xf numFmtId="4" fontId="13" fillId="3" borderId="18" xfId="0" applyNumberFormat="1" applyFont="1" applyFill="1" applyBorder="1" applyAlignment="1">
      <alignment horizontal="center" vertical="center" wrapText="1"/>
    </xf>
    <xf numFmtId="44" fontId="13" fillId="6" borderId="18" xfId="1" applyFont="1" applyFill="1" applyBorder="1" applyAlignment="1">
      <alignment horizontal="justify" vertical="center" wrapText="1"/>
    </xf>
    <xf numFmtId="44" fontId="13" fillId="6" borderId="19" xfId="1" applyFont="1" applyFill="1" applyBorder="1" applyAlignment="1">
      <alignment horizontal="justify" vertical="center" wrapText="1"/>
    </xf>
    <xf numFmtId="4" fontId="14" fillId="6" borderId="18" xfId="0" applyNumberFormat="1" applyFont="1" applyFill="1" applyBorder="1" applyAlignment="1">
      <alignment horizontal="justify" vertical="center" wrapText="1"/>
    </xf>
    <xf numFmtId="1" fontId="13" fillId="6" borderId="17" xfId="3" applyNumberFormat="1" applyFont="1" applyFill="1" applyBorder="1" applyAlignment="1">
      <alignment horizontal="center" vertical="center" wrapText="1"/>
    </xf>
    <xf numFmtId="44" fontId="15" fillId="2" borderId="19" xfId="1" applyFont="1" applyFill="1" applyBorder="1" applyAlignment="1">
      <alignment vertical="center"/>
    </xf>
    <xf numFmtId="0" fontId="13" fillId="3" borderId="20" xfId="0" applyFont="1" applyFill="1" applyBorder="1" applyAlignment="1" applyProtection="1">
      <alignment horizontal="center" vertical="top"/>
    </xf>
    <xf numFmtId="0" fontId="16" fillId="5" borderId="21" xfId="3" applyFont="1" applyFill="1" applyBorder="1" applyAlignment="1" applyProtection="1">
      <alignment horizontal="center" vertical="center"/>
    </xf>
    <xf numFmtId="0" fontId="13" fillId="3" borderId="21" xfId="0" applyFont="1" applyFill="1" applyBorder="1" applyAlignment="1" applyProtection="1">
      <alignment horizontal="center" vertical="top"/>
    </xf>
    <xf numFmtId="4" fontId="13" fillId="5" borderId="21" xfId="3" applyNumberFormat="1" applyFont="1" applyFill="1" applyBorder="1" applyAlignment="1">
      <alignment horizontal="center" vertical="top"/>
    </xf>
    <xf numFmtId="4" fontId="13" fillId="5" borderId="22" xfId="3" applyNumberFormat="1" applyFont="1" applyFill="1" applyBorder="1" applyAlignment="1">
      <alignment horizontal="center" vertical="top"/>
    </xf>
    <xf numFmtId="0" fontId="17" fillId="0" borderId="0" xfId="0" applyFont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0" xfId="0" applyFont="1" applyAlignment="1">
      <alignment vertical="center"/>
    </xf>
    <xf numFmtId="44" fontId="19" fillId="0" borderId="0" xfId="1" applyFont="1" applyAlignment="1">
      <alignment vertical="center"/>
    </xf>
    <xf numFmtId="44" fontId="19" fillId="0" borderId="5" xfId="0" applyNumberFormat="1" applyFont="1" applyBorder="1" applyAlignment="1">
      <alignment vertical="center"/>
    </xf>
    <xf numFmtId="44" fontId="19" fillId="0" borderId="0" xfId="0" applyNumberFormat="1" applyFont="1" applyAlignment="1">
      <alignment vertical="center"/>
    </xf>
    <xf numFmtId="44" fontId="19" fillId="7" borderId="0" xfId="0" applyNumberFormat="1" applyFont="1" applyFill="1" applyAlignment="1">
      <alignment vertical="center"/>
    </xf>
    <xf numFmtId="0" fontId="10" fillId="8" borderId="2" xfId="2" applyFont="1" applyFill="1" applyBorder="1" applyAlignment="1">
      <alignment horizontal="center" vertical="center"/>
    </xf>
    <xf numFmtId="0" fontId="10" fillId="8" borderId="4" xfId="2" applyFont="1" applyFill="1" applyBorder="1" applyAlignment="1">
      <alignment horizontal="center" vertical="center"/>
    </xf>
    <xf numFmtId="44" fontId="12" fillId="8" borderId="23" xfId="1" applyFont="1" applyFill="1" applyBorder="1" applyAlignment="1">
      <alignment horizontal="right" vertical="center"/>
    </xf>
    <xf numFmtId="44" fontId="13" fillId="6" borderId="24" xfId="1" applyFont="1" applyFill="1" applyBorder="1" applyAlignment="1">
      <alignment vertical="center"/>
    </xf>
    <xf numFmtId="4" fontId="13" fillId="6" borderId="24" xfId="0" applyNumberFormat="1" applyFont="1" applyFill="1" applyBorder="1" applyAlignment="1">
      <alignment horizontal="right" vertical="center" wrapText="1"/>
    </xf>
    <xf numFmtId="44" fontId="13" fillId="6" borderId="24" xfId="1" applyFont="1" applyFill="1" applyBorder="1" applyAlignment="1">
      <alignment horizontal="justify" vertical="center" wrapText="1"/>
    </xf>
    <xf numFmtId="4" fontId="13" fillId="5" borderId="25" xfId="3" applyNumberFormat="1" applyFont="1" applyFill="1" applyBorder="1" applyAlignment="1">
      <alignment horizontal="center" vertical="top"/>
    </xf>
    <xf numFmtId="0" fontId="10" fillId="8" borderId="1" xfId="2" applyFont="1" applyFill="1" applyBorder="1" applyAlignment="1">
      <alignment horizontal="center" vertical="center" wrapText="1"/>
    </xf>
    <xf numFmtId="0" fontId="10" fillId="8" borderId="3" xfId="2" applyFont="1" applyFill="1" applyBorder="1" applyAlignment="1">
      <alignment horizontal="center" vertical="center" wrapText="1"/>
    </xf>
    <xf numFmtId="0" fontId="4" fillId="6" borderId="0" xfId="2" applyFont="1" applyFill="1" applyBorder="1" applyAlignment="1">
      <alignment horizontal="left" vertical="center" wrapText="1"/>
    </xf>
    <xf numFmtId="0" fontId="4" fillId="6" borderId="10" xfId="2" applyFont="1" applyFill="1" applyBorder="1" applyAlignment="1">
      <alignment horizontal="left" vertical="center" wrapText="1"/>
    </xf>
    <xf numFmtId="0" fontId="4" fillId="6" borderId="0" xfId="2" applyFont="1" applyFill="1" applyBorder="1" applyAlignment="1">
      <alignment horizontal="left" vertical="center"/>
    </xf>
    <xf numFmtId="0" fontId="4" fillId="6" borderId="10" xfId="2" applyFont="1" applyFill="1" applyBorder="1" applyAlignment="1">
      <alignment horizontal="left" vertical="center"/>
    </xf>
    <xf numFmtId="0" fontId="3" fillId="6" borderId="11" xfId="2" applyFont="1" applyFill="1" applyBorder="1" applyAlignment="1">
      <alignment horizontal="center" vertical="center"/>
    </xf>
    <xf numFmtId="0" fontId="3" fillId="6" borderId="12" xfId="2" applyFont="1" applyFill="1" applyBorder="1" applyAlignment="1">
      <alignment horizontal="center" vertical="center"/>
    </xf>
    <xf numFmtId="0" fontId="3" fillId="6" borderId="13" xfId="2" applyFont="1" applyFill="1" applyBorder="1" applyAlignment="1">
      <alignment horizontal="center" vertical="center"/>
    </xf>
    <xf numFmtId="0" fontId="10" fillId="8" borderId="2" xfId="2" applyFont="1" applyFill="1" applyBorder="1" applyAlignment="1">
      <alignment horizontal="center" vertical="center"/>
    </xf>
    <xf numFmtId="0" fontId="10" fillId="8" borderId="4" xfId="2" applyFont="1" applyFill="1" applyBorder="1" applyAlignment="1">
      <alignment horizontal="center" vertical="center"/>
    </xf>
  </cellXfs>
  <cellStyles count="4">
    <cellStyle name="Moneda" xfId="1" builtinId="4"/>
    <cellStyle name="Normal" xfId="0" builtinId="0"/>
    <cellStyle name="Normal 2" xfId="2"/>
    <cellStyle name="Normal_Formato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613682</xdr:colOff>
      <xdr:row>66</xdr:row>
      <xdr:rowOff>9525</xdr:rowOff>
    </xdr:from>
    <xdr:to>
      <xdr:col>1</xdr:col>
      <xdr:colOff>2609850</xdr:colOff>
      <xdr:row>70</xdr:row>
      <xdr:rowOff>55789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613682" y="18526125"/>
          <a:ext cx="2653393" cy="693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DE LA EMPRESA O PERSONA FISICA</a:t>
          </a:r>
        </a:p>
      </xdr:txBody>
    </xdr:sp>
    <xdr:clientData/>
  </xdr:twoCellAnchor>
  <xdr:twoCellAnchor>
    <xdr:from>
      <xdr:col>4</xdr:col>
      <xdr:colOff>793638</xdr:colOff>
      <xdr:row>66</xdr:row>
      <xdr:rowOff>24494</xdr:rowOff>
    </xdr:from>
    <xdr:to>
      <xdr:col>6</xdr:col>
      <xdr:colOff>161926</xdr:colOff>
      <xdr:row>70</xdr:row>
      <xdr:rowOff>70758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5765688" y="18541094"/>
          <a:ext cx="2702038" cy="693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  <xdr:twoCellAnchor>
    <xdr:from>
      <xdr:col>0</xdr:col>
      <xdr:colOff>371475</xdr:colOff>
      <xdr:row>66</xdr:row>
      <xdr:rowOff>23131</xdr:rowOff>
    </xdr:from>
    <xdr:to>
      <xdr:col>1</xdr:col>
      <xdr:colOff>2512219</xdr:colOff>
      <xdr:row>66</xdr:row>
      <xdr:rowOff>27214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CxnSpPr/>
      </xdr:nvCxnSpPr>
      <xdr:spPr>
        <a:xfrm flipV="1">
          <a:off x="371475" y="18539731"/>
          <a:ext cx="2797969" cy="40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723900</xdr:colOff>
      <xdr:row>66</xdr:row>
      <xdr:rowOff>0</xdr:rowOff>
    </xdr:from>
    <xdr:to>
      <xdr:col>6</xdr:col>
      <xdr:colOff>123825</xdr:colOff>
      <xdr:row>66</xdr:row>
      <xdr:rowOff>0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CxnSpPr/>
      </xdr:nvCxnSpPr>
      <xdr:spPr>
        <a:xfrm>
          <a:off x="5695950" y="18516600"/>
          <a:ext cx="27336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647700</xdr:colOff>
      <xdr:row>66</xdr:row>
      <xdr:rowOff>20864</xdr:rowOff>
    </xdr:from>
    <xdr:to>
      <xdr:col>1</xdr:col>
      <xdr:colOff>2643868</xdr:colOff>
      <xdr:row>70</xdr:row>
      <xdr:rowOff>67128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647700" y="18401846"/>
          <a:ext cx="2653847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MX" sz="1000"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0</xdr:col>
      <xdr:colOff>405493</xdr:colOff>
      <xdr:row>66</xdr:row>
      <xdr:rowOff>34470</xdr:rowOff>
    </xdr:from>
    <xdr:to>
      <xdr:col>1</xdr:col>
      <xdr:colOff>2546237</xdr:colOff>
      <xdr:row>66</xdr:row>
      <xdr:rowOff>38553</xdr:rowOff>
    </xdr:to>
    <xdr:cxnSp macro="">
      <xdr:nvCxnSpPr>
        <xdr:cNvPr id="7" name="Conector recto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CxnSpPr/>
      </xdr:nvCxnSpPr>
      <xdr:spPr>
        <a:xfrm flipV="1">
          <a:off x="405493" y="18415452"/>
          <a:ext cx="2798423" cy="40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view="pageBreakPreview" zoomScale="84" zoomScaleNormal="100" zoomScaleSheetLayoutView="84" workbookViewId="0">
      <selection activeCell="D54" sqref="D54"/>
    </sheetView>
  </sheetViews>
  <sheetFormatPr baseColWidth="10" defaultColWidth="11.375" defaultRowHeight="12.75" x14ac:dyDescent="0.25"/>
  <cols>
    <col min="1" max="1" width="8.625" style="2" customWidth="1"/>
    <col min="2" max="2" width="37.75" style="2" customWidth="1"/>
    <col min="3" max="3" width="8.25" style="2" bestFit="1" customWidth="1"/>
    <col min="4" max="4" width="10.625" style="2" bestFit="1" customWidth="1"/>
    <col min="5" max="5" width="11.375" style="2" customWidth="1"/>
    <col min="6" max="6" width="32.25" style="2" customWidth="1"/>
    <col min="7" max="7" width="17.625" style="2" customWidth="1"/>
    <col min="8" max="9" width="11.375" style="2"/>
    <col min="10" max="10" width="10.75" style="2" customWidth="1"/>
    <col min="11" max="16384" width="11.375" style="2"/>
  </cols>
  <sheetData>
    <row r="1" spans="1:8" s="1" customFormat="1" x14ac:dyDescent="0.25">
      <c r="A1" s="13"/>
      <c r="B1" s="14"/>
      <c r="C1" s="14"/>
      <c r="D1" s="14"/>
      <c r="E1" s="14"/>
      <c r="F1" s="14"/>
      <c r="G1" s="15"/>
    </row>
    <row r="2" spans="1:8" s="1" customFormat="1" ht="38.25" customHeight="1" x14ac:dyDescent="0.25">
      <c r="A2" s="16" t="s">
        <v>0</v>
      </c>
      <c r="B2" s="59" t="s">
        <v>99</v>
      </c>
      <c r="C2" s="59"/>
      <c r="D2" s="59"/>
      <c r="E2" s="59"/>
      <c r="F2" s="59"/>
      <c r="G2" s="60"/>
    </row>
    <row r="3" spans="1:8" s="1" customFormat="1" x14ac:dyDescent="0.25">
      <c r="A3" s="16" t="s">
        <v>1</v>
      </c>
      <c r="B3" s="61" t="s">
        <v>103</v>
      </c>
      <c r="C3" s="61"/>
      <c r="D3" s="61"/>
      <c r="E3" s="61"/>
      <c r="F3" s="61"/>
      <c r="G3" s="62"/>
    </row>
    <row r="4" spans="1:8" s="1" customFormat="1" x14ac:dyDescent="0.25">
      <c r="A4" s="16" t="s">
        <v>2</v>
      </c>
      <c r="B4" s="61" t="s">
        <v>101</v>
      </c>
      <c r="C4" s="61"/>
      <c r="D4" s="61"/>
      <c r="E4" s="61"/>
      <c r="F4" s="61"/>
      <c r="G4" s="62"/>
    </row>
    <row r="5" spans="1:8" s="1" customFormat="1" ht="13.5" thickBot="1" x14ac:dyDescent="0.3">
      <c r="A5" s="63"/>
      <c r="B5" s="64"/>
      <c r="C5" s="64"/>
      <c r="D5" s="64"/>
      <c r="E5" s="64"/>
      <c r="F5" s="64"/>
      <c r="G5" s="65"/>
    </row>
    <row r="6" spans="1:8" s="1" customFormat="1" x14ac:dyDescent="0.25">
      <c r="A6" s="57" t="s">
        <v>3</v>
      </c>
      <c r="B6" s="57" t="s">
        <v>4</v>
      </c>
      <c r="C6" s="57" t="s">
        <v>5</v>
      </c>
      <c r="D6" s="57" t="s">
        <v>6</v>
      </c>
      <c r="E6" s="66" t="s">
        <v>7</v>
      </c>
      <c r="F6" s="50" t="s">
        <v>7</v>
      </c>
      <c r="G6" s="57" t="s">
        <v>8</v>
      </c>
      <c r="H6" s="12"/>
    </row>
    <row r="7" spans="1:8" s="1" customFormat="1" ht="13.5" thickBot="1" x14ac:dyDescent="0.3">
      <c r="A7" s="58"/>
      <c r="B7" s="58"/>
      <c r="C7" s="58"/>
      <c r="D7" s="58"/>
      <c r="E7" s="67"/>
      <c r="F7" s="51" t="s">
        <v>104</v>
      </c>
      <c r="G7" s="58"/>
    </row>
    <row r="8" spans="1:8" s="1" customFormat="1" x14ac:dyDescent="0.25">
      <c r="A8" s="18"/>
      <c r="B8" s="19" t="s">
        <v>100</v>
      </c>
      <c r="C8" s="20"/>
      <c r="D8" s="20"/>
      <c r="E8" s="21"/>
      <c r="F8" s="52"/>
      <c r="G8" s="22"/>
    </row>
    <row r="9" spans="1:8" s="1" customFormat="1" x14ac:dyDescent="0.25">
      <c r="A9" s="23"/>
      <c r="B9" s="24" t="s">
        <v>9</v>
      </c>
      <c r="C9" s="25"/>
      <c r="D9" s="26"/>
      <c r="E9" s="27"/>
      <c r="F9" s="53"/>
      <c r="G9" s="28"/>
    </row>
    <row r="10" spans="1:8" s="6" customFormat="1" ht="22.5" x14ac:dyDescent="0.25">
      <c r="A10" s="23" t="s">
        <v>10</v>
      </c>
      <c r="B10" s="29" t="s">
        <v>11</v>
      </c>
      <c r="C10" s="25"/>
      <c r="D10" s="26"/>
      <c r="E10" s="30"/>
      <c r="F10" s="54"/>
      <c r="G10" s="31"/>
    </row>
    <row r="11" spans="1:8" s="6" customFormat="1" ht="22.5" x14ac:dyDescent="0.25">
      <c r="A11" s="23" t="s">
        <v>12</v>
      </c>
      <c r="B11" s="29" t="s">
        <v>13</v>
      </c>
      <c r="C11" s="25" t="s">
        <v>14</v>
      </c>
      <c r="D11" s="32">
        <v>1</v>
      </c>
      <c r="E11" s="33"/>
      <c r="F11" s="55"/>
      <c r="G11" s="34"/>
      <c r="H11" s="10"/>
    </row>
    <row r="12" spans="1:8" s="6" customFormat="1" ht="22.5" x14ac:dyDescent="0.25">
      <c r="A12" s="23" t="s">
        <v>15</v>
      </c>
      <c r="B12" s="29" t="s">
        <v>16</v>
      </c>
      <c r="C12" s="25"/>
      <c r="D12" s="32"/>
      <c r="E12" s="33"/>
      <c r="F12" s="55"/>
      <c r="G12" s="34"/>
    </row>
    <row r="13" spans="1:8" s="6" customFormat="1" ht="22.5" x14ac:dyDescent="0.25">
      <c r="A13" s="23" t="s">
        <v>17</v>
      </c>
      <c r="B13" s="29" t="s">
        <v>13</v>
      </c>
      <c r="C13" s="25" t="s">
        <v>14</v>
      </c>
      <c r="D13" s="32">
        <v>1</v>
      </c>
      <c r="E13" s="33"/>
      <c r="F13" s="55"/>
      <c r="G13" s="34"/>
      <c r="H13" s="10"/>
    </row>
    <row r="14" spans="1:8" s="6" customFormat="1" ht="33.75" x14ac:dyDescent="0.25">
      <c r="A14" s="23" t="s">
        <v>18</v>
      </c>
      <c r="B14" s="29" t="s">
        <v>19</v>
      </c>
      <c r="C14" s="25"/>
      <c r="D14" s="32"/>
      <c r="E14" s="33"/>
      <c r="F14" s="55"/>
      <c r="G14" s="34"/>
    </row>
    <row r="15" spans="1:8" s="6" customFormat="1" x14ac:dyDescent="0.25">
      <c r="A15" s="23" t="s">
        <v>20</v>
      </c>
      <c r="B15" s="29" t="s">
        <v>21</v>
      </c>
      <c r="C15" s="25" t="s">
        <v>22</v>
      </c>
      <c r="D15" s="32">
        <v>10</v>
      </c>
      <c r="E15" s="33"/>
      <c r="F15" s="55"/>
      <c r="G15" s="34"/>
    </row>
    <row r="16" spans="1:8" s="6" customFormat="1" x14ac:dyDescent="0.25">
      <c r="A16" s="23" t="s">
        <v>23</v>
      </c>
      <c r="B16" s="29" t="s">
        <v>24</v>
      </c>
      <c r="C16" s="25" t="s">
        <v>22</v>
      </c>
      <c r="D16" s="32">
        <v>2</v>
      </c>
      <c r="E16" s="33"/>
      <c r="F16" s="55"/>
      <c r="G16" s="34"/>
    </row>
    <row r="17" spans="1:10" s="6" customFormat="1" ht="33.75" x14ac:dyDescent="0.25">
      <c r="A17" s="23" t="s">
        <v>25</v>
      </c>
      <c r="B17" s="29" t="s">
        <v>26</v>
      </c>
      <c r="C17" s="25"/>
      <c r="D17" s="32"/>
      <c r="E17" s="33"/>
      <c r="F17" s="55"/>
      <c r="G17" s="34"/>
    </row>
    <row r="18" spans="1:10" s="6" customFormat="1" x14ac:dyDescent="0.25">
      <c r="A18" s="23" t="s">
        <v>27</v>
      </c>
      <c r="B18" s="29" t="s">
        <v>28</v>
      </c>
      <c r="C18" s="25" t="s">
        <v>29</v>
      </c>
      <c r="D18" s="32">
        <v>48</v>
      </c>
      <c r="E18" s="33"/>
      <c r="F18" s="55"/>
      <c r="G18" s="34"/>
      <c r="H18" s="10"/>
    </row>
    <row r="19" spans="1:10" s="6" customFormat="1" ht="18.75" customHeight="1" x14ac:dyDescent="0.25">
      <c r="A19" s="23" t="s">
        <v>30</v>
      </c>
      <c r="B19" s="29" t="s">
        <v>31</v>
      </c>
      <c r="C19" s="25" t="s">
        <v>14</v>
      </c>
      <c r="D19" s="32">
        <v>1</v>
      </c>
      <c r="E19" s="33"/>
      <c r="F19" s="55"/>
      <c r="G19" s="34"/>
      <c r="H19" s="10"/>
    </row>
    <row r="20" spans="1:10" s="6" customFormat="1" x14ac:dyDescent="0.25">
      <c r="A20" s="23" t="s">
        <v>32</v>
      </c>
      <c r="B20" s="29" t="s">
        <v>33</v>
      </c>
      <c r="C20" s="25" t="s">
        <v>34</v>
      </c>
      <c r="D20" s="32">
        <v>144</v>
      </c>
      <c r="E20" s="33"/>
      <c r="F20" s="55"/>
      <c r="G20" s="34"/>
    </row>
    <row r="21" spans="1:10" s="6" customFormat="1" x14ac:dyDescent="0.25">
      <c r="A21" s="23" t="s">
        <v>35</v>
      </c>
      <c r="B21" s="29" t="s">
        <v>36</v>
      </c>
      <c r="C21" s="25"/>
      <c r="D21" s="32"/>
      <c r="E21" s="33"/>
      <c r="F21" s="55"/>
      <c r="G21" s="34"/>
    </row>
    <row r="22" spans="1:10" s="6" customFormat="1" ht="22.5" x14ac:dyDescent="0.25">
      <c r="A22" s="23" t="s">
        <v>37</v>
      </c>
      <c r="B22" s="29" t="s">
        <v>38</v>
      </c>
      <c r="C22" s="25" t="s">
        <v>34</v>
      </c>
      <c r="D22" s="32">
        <v>288</v>
      </c>
      <c r="E22" s="33"/>
      <c r="F22" s="55"/>
      <c r="G22" s="34"/>
    </row>
    <row r="23" spans="1:10" s="6" customFormat="1" ht="30" customHeight="1" x14ac:dyDescent="0.25">
      <c r="A23" s="23" t="s">
        <v>39</v>
      </c>
      <c r="B23" s="35" t="s">
        <v>40</v>
      </c>
      <c r="C23" s="25"/>
      <c r="D23" s="32"/>
      <c r="E23" s="33"/>
      <c r="F23" s="55"/>
      <c r="G23" s="34"/>
    </row>
    <row r="24" spans="1:10" s="6" customFormat="1" x14ac:dyDescent="0.25">
      <c r="A24" s="23" t="s">
        <v>41</v>
      </c>
      <c r="B24" s="29" t="s">
        <v>42</v>
      </c>
      <c r="C24" s="25" t="s">
        <v>43</v>
      </c>
      <c r="D24" s="32">
        <v>50</v>
      </c>
      <c r="E24" s="33"/>
      <c r="F24" s="55"/>
      <c r="G24" s="34"/>
      <c r="H24" s="10"/>
      <c r="J24" s="10"/>
    </row>
    <row r="25" spans="1:10" s="6" customFormat="1" x14ac:dyDescent="0.25">
      <c r="A25" s="23" t="s">
        <v>44</v>
      </c>
      <c r="B25" s="29" t="s">
        <v>45</v>
      </c>
      <c r="C25" s="25" t="s">
        <v>43</v>
      </c>
      <c r="D25" s="32">
        <v>50</v>
      </c>
      <c r="E25" s="33"/>
      <c r="F25" s="55"/>
      <c r="G25" s="34"/>
      <c r="H25" s="10"/>
      <c r="J25" s="10"/>
    </row>
    <row r="26" spans="1:10" s="6" customFormat="1" x14ac:dyDescent="0.25">
      <c r="A26" s="23" t="s">
        <v>74</v>
      </c>
      <c r="B26" s="29" t="s">
        <v>75</v>
      </c>
      <c r="C26" s="25" t="s">
        <v>43</v>
      </c>
      <c r="D26" s="32">
        <v>50</v>
      </c>
      <c r="E26" s="33"/>
      <c r="F26" s="55"/>
      <c r="G26" s="34"/>
      <c r="H26" s="10"/>
    </row>
    <row r="27" spans="1:10" s="6" customFormat="1" ht="22.5" x14ac:dyDescent="0.25">
      <c r="A27" s="23" t="s">
        <v>46</v>
      </c>
      <c r="B27" s="29" t="s">
        <v>47</v>
      </c>
      <c r="C27" s="25"/>
      <c r="D27" s="32"/>
      <c r="E27" s="33"/>
      <c r="F27" s="55"/>
      <c r="G27" s="34"/>
    </row>
    <row r="28" spans="1:10" s="6" customFormat="1" ht="154.5" customHeight="1" x14ac:dyDescent="0.25">
      <c r="A28" s="23" t="s">
        <v>48</v>
      </c>
      <c r="B28" s="29" t="s">
        <v>102</v>
      </c>
      <c r="C28" s="25" t="s">
        <v>49</v>
      </c>
      <c r="D28" s="32">
        <v>1</v>
      </c>
      <c r="E28" s="33"/>
      <c r="F28" s="55"/>
      <c r="G28" s="34"/>
      <c r="H28" s="10"/>
    </row>
    <row r="29" spans="1:10" s="6" customFormat="1" ht="22.5" x14ac:dyDescent="0.25">
      <c r="A29" s="23" t="s">
        <v>76</v>
      </c>
      <c r="B29" s="35" t="s">
        <v>95</v>
      </c>
      <c r="C29" s="25"/>
      <c r="D29" s="32"/>
      <c r="E29" s="33"/>
      <c r="F29" s="55"/>
      <c r="G29" s="34"/>
    </row>
    <row r="30" spans="1:10" s="6" customFormat="1" x14ac:dyDescent="0.25">
      <c r="A30" s="23" t="s">
        <v>77</v>
      </c>
      <c r="B30" s="29" t="s">
        <v>42</v>
      </c>
      <c r="C30" s="25" t="s">
        <v>43</v>
      </c>
      <c r="D30" s="32">
        <v>50</v>
      </c>
      <c r="E30" s="33"/>
      <c r="F30" s="55"/>
      <c r="G30" s="34"/>
      <c r="H30" s="10"/>
    </row>
    <row r="31" spans="1:10" s="6" customFormat="1" x14ac:dyDescent="0.25">
      <c r="A31" s="23" t="s">
        <v>78</v>
      </c>
      <c r="B31" s="29" t="s">
        <v>45</v>
      </c>
      <c r="C31" s="25" t="s">
        <v>43</v>
      </c>
      <c r="D31" s="32">
        <v>50</v>
      </c>
      <c r="E31" s="33"/>
      <c r="F31" s="55"/>
      <c r="G31" s="34"/>
      <c r="H31" s="10"/>
    </row>
    <row r="32" spans="1:10" s="6" customFormat="1" x14ac:dyDescent="0.25">
      <c r="A32" s="23" t="s">
        <v>79</v>
      </c>
      <c r="B32" s="29" t="s">
        <v>75</v>
      </c>
      <c r="C32" s="25" t="s">
        <v>43</v>
      </c>
      <c r="D32" s="32">
        <v>50</v>
      </c>
      <c r="E32" s="33"/>
      <c r="F32" s="55"/>
      <c r="G32" s="34"/>
      <c r="H32" s="10"/>
    </row>
    <row r="33" spans="1:9" s="6" customFormat="1" ht="22.5" x14ac:dyDescent="0.25">
      <c r="A33" s="23" t="s">
        <v>80</v>
      </c>
      <c r="B33" s="35" t="s">
        <v>96</v>
      </c>
      <c r="C33" s="25"/>
      <c r="D33" s="32"/>
      <c r="E33" s="33"/>
      <c r="F33" s="55"/>
      <c r="G33" s="34"/>
      <c r="I33" s="10"/>
    </row>
    <row r="34" spans="1:9" s="6" customFormat="1" x14ac:dyDescent="0.25">
      <c r="A34" s="23" t="s">
        <v>81</v>
      </c>
      <c r="B34" s="29" t="s">
        <v>42</v>
      </c>
      <c r="C34" s="25" t="s">
        <v>43</v>
      </c>
      <c r="D34" s="32">
        <v>20</v>
      </c>
      <c r="E34" s="33"/>
      <c r="F34" s="55"/>
      <c r="G34" s="34"/>
      <c r="H34" s="10"/>
    </row>
    <row r="35" spans="1:9" s="6" customFormat="1" ht="33.75" x14ac:dyDescent="0.25">
      <c r="A35" s="23" t="s">
        <v>50</v>
      </c>
      <c r="B35" s="29" t="s">
        <v>51</v>
      </c>
      <c r="C35" s="25"/>
      <c r="D35" s="32"/>
      <c r="E35" s="33"/>
      <c r="F35" s="55"/>
      <c r="G35" s="34"/>
    </row>
    <row r="36" spans="1:9" s="6" customFormat="1" x14ac:dyDescent="0.25">
      <c r="A36" s="23" t="s">
        <v>52</v>
      </c>
      <c r="B36" s="29" t="s">
        <v>107</v>
      </c>
      <c r="C36" s="25" t="s">
        <v>43</v>
      </c>
      <c r="D36" s="32">
        <v>150</v>
      </c>
      <c r="E36" s="33"/>
      <c r="F36" s="55"/>
      <c r="G36" s="34"/>
      <c r="H36" s="7"/>
    </row>
    <row r="37" spans="1:9" s="6" customFormat="1" x14ac:dyDescent="0.25">
      <c r="A37" s="23" t="s">
        <v>82</v>
      </c>
      <c r="B37" s="29" t="s">
        <v>97</v>
      </c>
      <c r="C37" s="25" t="s">
        <v>43</v>
      </c>
      <c r="D37" s="32">
        <v>20</v>
      </c>
      <c r="E37" s="33"/>
      <c r="F37" s="55"/>
      <c r="G37" s="34"/>
      <c r="H37" s="7"/>
      <c r="I37" s="7"/>
    </row>
    <row r="38" spans="1:9" s="6" customFormat="1" ht="56.25" x14ac:dyDescent="0.25">
      <c r="A38" s="23" t="s">
        <v>53</v>
      </c>
      <c r="B38" s="29" t="s">
        <v>54</v>
      </c>
      <c r="C38" s="25"/>
      <c r="D38" s="32"/>
      <c r="E38" s="33"/>
      <c r="F38" s="55"/>
      <c r="G38" s="34"/>
    </row>
    <row r="39" spans="1:9" s="6" customFormat="1" ht="24" customHeight="1" x14ac:dyDescent="0.25">
      <c r="A39" s="23" t="s">
        <v>55</v>
      </c>
      <c r="B39" s="29" t="s">
        <v>56</v>
      </c>
      <c r="C39" s="25" t="s">
        <v>34</v>
      </c>
      <c r="D39" s="32">
        <f>+ROUND(((3.1416*0.762*0.762/4)-(3.1416*0.6096*0.6096/4))*20,2)+0.5</f>
        <v>3.78</v>
      </c>
      <c r="E39" s="33"/>
      <c r="F39" s="55"/>
      <c r="G39" s="34"/>
      <c r="H39" s="10">
        <f>32.9-29.91</f>
        <v>2.9899999999999984</v>
      </c>
    </row>
    <row r="40" spans="1:9" s="6" customFormat="1" ht="22.5" x14ac:dyDescent="0.25">
      <c r="A40" s="23" t="s">
        <v>57</v>
      </c>
      <c r="B40" s="29" t="s">
        <v>58</v>
      </c>
      <c r="C40" s="25"/>
      <c r="D40" s="32"/>
      <c r="E40" s="33"/>
      <c r="F40" s="55"/>
      <c r="G40" s="34"/>
    </row>
    <row r="41" spans="1:9" s="6" customFormat="1" ht="22.5" x14ac:dyDescent="0.25">
      <c r="A41" s="23" t="s">
        <v>59</v>
      </c>
      <c r="B41" s="29" t="s">
        <v>60</v>
      </c>
      <c r="C41" s="25" t="s">
        <v>34</v>
      </c>
      <c r="D41" s="32">
        <f>+ROUND(((3.1416*0.5588*0.5588/4)-(3.1416*0.3048*0.30484/4))*350,2)</f>
        <v>60.29</v>
      </c>
      <c r="E41" s="33"/>
      <c r="F41" s="55"/>
      <c r="G41" s="34"/>
      <c r="H41" s="10"/>
    </row>
    <row r="42" spans="1:9" s="6" customFormat="1" ht="22.5" x14ac:dyDescent="0.25">
      <c r="A42" s="23" t="s">
        <v>61</v>
      </c>
      <c r="B42" s="29" t="s">
        <v>62</v>
      </c>
      <c r="C42" s="25" t="s">
        <v>63</v>
      </c>
      <c r="D42" s="32">
        <v>150</v>
      </c>
      <c r="E42" s="33"/>
      <c r="F42" s="55"/>
      <c r="G42" s="34"/>
    </row>
    <row r="43" spans="1:9" s="6" customFormat="1" ht="45" x14ac:dyDescent="0.25">
      <c r="A43" s="23" t="s">
        <v>64</v>
      </c>
      <c r="B43" s="29" t="s">
        <v>65</v>
      </c>
      <c r="C43" s="25"/>
      <c r="D43" s="32"/>
      <c r="E43" s="33"/>
      <c r="F43" s="55"/>
      <c r="G43" s="34"/>
    </row>
    <row r="44" spans="1:9" s="6" customFormat="1" ht="49.5" customHeight="1" x14ac:dyDescent="0.25">
      <c r="A44" s="23" t="s">
        <v>84</v>
      </c>
      <c r="B44" s="29" t="s">
        <v>83</v>
      </c>
      <c r="C44" s="25" t="s">
        <v>14</v>
      </c>
      <c r="D44" s="32">
        <v>1</v>
      </c>
      <c r="E44" s="33"/>
      <c r="F44" s="55"/>
      <c r="G44" s="34"/>
      <c r="H44" s="10"/>
    </row>
    <row r="45" spans="1:9" s="6" customFormat="1" ht="52.5" customHeight="1" x14ac:dyDescent="0.25">
      <c r="A45" s="23" t="s">
        <v>66</v>
      </c>
      <c r="B45" s="29" t="s">
        <v>67</v>
      </c>
      <c r="C45" s="25"/>
      <c r="D45" s="32"/>
      <c r="E45" s="33"/>
      <c r="F45" s="55"/>
      <c r="G45" s="34"/>
    </row>
    <row r="46" spans="1:9" s="6" customFormat="1" ht="30" customHeight="1" x14ac:dyDescent="0.25">
      <c r="A46" s="23" t="s">
        <v>86</v>
      </c>
      <c r="B46" s="29" t="s">
        <v>85</v>
      </c>
      <c r="C46" s="25" t="s">
        <v>29</v>
      </c>
      <c r="D46" s="32">
        <v>48</v>
      </c>
      <c r="E46" s="33"/>
      <c r="F46" s="55"/>
      <c r="G46" s="34"/>
    </row>
    <row r="47" spans="1:9" s="6" customFormat="1" ht="3.75" customHeight="1" x14ac:dyDescent="0.25">
      <c r="A47" s="23"/>
      <c r="B47" s="29"/>
      <c r="C47" s="25"/>
      <c r="D47" s="32"/>
      <c r="E47" s="33"/>
      <c r="F47" s="55"/>
      <c r="G47" s="34"/>
    </row>
    <row r="48" spans="1:9" s="6" customFormat="1" x14ac:dyDescent="0.25">
      <c r="A48" s="23"/>
      <c r="B48" s="24" t="s">
        <v>68</v>
      </c>
      <c r="C48" s="25"/>
      <c r="D48" s="32"/>
      <c r="E48" s="33"/>
      <c r="F48" s="55"/>
      <c r="G48" s="34"/>
    </row>
    <row r="49" spans="1:10" s="6" customFormat="1" ht="22.5" x14ac:dyDescent="0.25">
      <c r="A49" s="23" t="s">
        <v>87</v>
      </c>
      <c r="B49" s="29" t="s">
        <v>88</v>
      </c>
      <c r="C49" s="25"/>
      <c r="D49" s="32"/>
      <c r="E49" s="33"/>
      <c r="F49" s="55"/>
      <c r="G49" s="34"/>
    </row>
    <row r="50" spans="1:10" s="6" customFormat="1" x14ac:dyDescent="0.25">
      <c r="A50" s="36" t="s">
        <v>89</v>
      </c>
      <c r="B50" s="29" t="s">
        <v>106</v>
      </c>
      <c r="C50" s="25" t="s">
        <v>43</v>
      </c>
      <c r="D50" s="32">
        <v>30</v>
      </c>
      <c r="E50" s="33"/>
      <c r="F50" s="55"/>
      <c r="G50" s="34"/>
      <c r="H50" s="10"/>
      <c r="J50" s="8"/>
    </row>
    <row r="51" spans="1:10" s="6" customFormat="1" ht="22.5" x14ac:dyDescent="0.25">
      <c r="A51" s="36" t="s">
        <v>90</v>
      </c>
      <c r="B51" s="29" t="s">
        <v>98</v>
      </c>
      <c r="C51" s="25" t="s">
        <v>43</v>
      </c>
      <c r="D51" s="32">
        <v>10</v>
      </c>
      <c r="E51" s="33"/>
      <c r="F51" s="55"/>
      <c r="G51" s="34"/>
      <c r="H51" s="10"/>
      <c r="J51" s="8"/>
    </row>
    <row r="52" spans="1:10" s="6" customFormat="1" ht="67.5" x14ac:dyDescent="0.25">
      <c r="A52" s="23" t="s">
        <v>69</v>
      </c>
      <c r="B52" s="29" t="s">
        <v>91</v>
      </c>
      <c r="C52" s="25"/>
      <c r="D52" s="32"/>
      <c r="E52" s="33"/>
      <c r="F52" s="55"/>
      <c r="G52" s="34"/>
    </row>
    <row r="53" spans="1:10" s="6" customFormat="1" ht="22.5" x14ac:dyDescent="0.25">
      <c r="A53" s="23" t="s">
        <v>69</v>
      </c>
      <c r="B53" s="29" t="s">
        <v>105</v>
      </c>
      <c r="C53" s="25" t="s">
        <v>43</v>
      </c>
      <c r="D53" s="32">
        <v>120</v>
      </c>
      <c r="E53" s="33"/>
      <c r="F53" s="55"/>
      <c r="G53" s="34"/>
      <c r="H53" s="17"/>
      <c r="I53" s="11"/>
    </row>
    <row r="54" spans="1:10" s="6" customFormat="1" ht="56.25" x14ac:dyDescent="0.25">
      <c r="A54" s="23" t="s">
        <v>70</v>
      </c>
      <c r="B54" s="29" t="s">
        <v>71</v>
      </c>
      <c r="C54" s="25" t="s">
        <v>14</v>
      </c>
      <c r="D54" s="32">
        <v>1</v>
      </c>
      <c r="E54" s="33"/>
      <c r="F54" s="55"/>
      <c r="G54" s="34"/>
      <c r="H54" s="17"/>
    </row>
    <row r="55" spans="1:10" s="6" customFormat="1" ht="67.5" x14ac:dyDescent="0.25">
      <c r="A55" s="23" t="s">
        <v>72</v>
      </c>
      <c r="B55" s="29" t="s">
        <v>108</v>
      </c>
      <c r="C55" s="25" t="s">
        <v>49</v>
      </c>
      <c r="D55" s="32">
        <v>2</v>
      </c>
      <c r="E55" s="33"/>
      <c r="F55" s="55"/>
      <c r="G55" s="34"/>
      <c r="H55" s="17"/>
    </row>
    <row r="56" spans="1:10" s="1" customFormat="1" x14ac:dyDescent="0.25">
      <c r="A56" s="23"/>
      <c r="B56" s="24"/>
      <c r="C56" s="25"/>
      <c r="D56" s="26"/>
      <c r="E56" s="27" t="s">
        <v>92</v>
      </c>
      <c r="F56" s="53"/>
      <c r="G56" s="37">
        <f>SUM(G11:G55)</f>
        <v>0</v>
      </c>
    </row>
    <row r="57" spans="1:10" ht="13.5" thickBot="1" x14ac:dyDescent="0.3">
      <c r="A57" s="38"/>
      <c r="B57" s="39"/>
      <c r="C57" s="40"/>
      <c r="D57" s="41"/>
      <c r="E57" s="41"/>
      <c r="F57" s="56"/>
      <c r="G57" s="42"/>
    </row>
    <row r="58" spans="1:10" x14ac:dyDescent="0.25">
      <c r="A58" s="43"/>
      <c r="B58" s="44" t="s">
        <v>73</v>
      </c>
      <c r="C58" s="43"/>
      <c r="D58" s="43"/>
      <c r="E58" s="43"/>
      <c r="F58" s="43"/>
      <c r="G58" s="43"/>
    </row>
    <row r="59" spans="1:10" ht="13.5" x14ac:dyDescent="0.25">
      <c r="A59" s="43"/>
      <c r="B59" s="45" t="str">
        <f>B8</f>
        <v>PERFORACION DE POZO PROFUNDO 150 MTS</v>
      </c>
      <c r="C59" s="45"/>
      <c r="D59" s="45"/>
      <c r="E59" s="45"/>
      <c r="F59" s="45"/>
      <c r="G59" s="46">
        <f>G56</f>
        <v>0</v>
      </c>
      <c r="I59" s="9"/>
    </row>
    <row r="60" spans="1:10" ht="13.5" x14ac:dyDescent="0.25">
      <c r="A60" s="43"/>
      <c r="B60" s="45"/>
      <c r="C60" s="45"/>
      <c r="D60" s="45"/>
      <c r="E60" s="45"/>
      <c r="F60" s="45"/>
      <c r="G60" s="47"/>
    </row>
    <row r="61" spans="1:10" ht="4.5" customHeight="1" x14ac:dyDescent="0.25">
      <c r="A61" s="43"/>
      <c r="B61" s="45"/>
      <c r="C61" s="45"/>
      <c r="D61" s="45"/>
      <c r="E61" s="45"/>
      <c r="F61" s="45"/>
      <c r="G61" s="45"/>
    </row>
    <row r="62" spans="1:10" ht="13.5" x14ac:dyDescent="0.25">
      <c r="A62" s="43"/>
      <c r="B62" s="45"/>
      <c r="C62" s="45"/>
      <c r="D62" s="45"/>
      <c r="E62" s="45" t="s">
        <v>92</v>
      </c>
      <c r="F62" s="45"/>
      <c r="G62" s="48">
        <f>SUM(G59:G60)</f>
        <v>0</v>
      </c>
      <c r="H62" s="5"/>
      <c r="I62" s="4"/>
      <c r="J62" s="3"/>
    </row>
    <row r="63" spans="1:10" ht="13.5" x14ac:dyDescent="0.25">
      <c r="A63" s="43"/>
      <c r="B63" s="45"/>
      <c r="C63" s="45"/>
      <c r="D63" s="45"/>
      <c r="E63" s="45" t="s">
        <v>93</v>
      </c>
      <c r="F63" s="45"/>
      <c r="G63" s="48">
        <f>G62*0.16</f>
        <v>0</v>
      </c>
      <c r="H63" s="5"/>
    </row>
    <row r="64" spans="1:10" ht="13.5" x14ac:dyDescent="0.25">
      <c r="A64" s="43"/>
      <c r="B64" s="45"/>
      <c r="C64" s="45"/>
      <c r="D64" s="45"/>
      <c r="E64" s="45" t="s">
        <v>94</v>
      </c>
      <c r="F64" s="45"/>
      <c r="G64" s="49">
        <f>SUM(G62:G63)</f>
        <v>0</v>
      </c>
      <c r="H64" s="5"/>
      <c r="I64" s="3"/>
    </row>
  </sheetData>
  <mergeCells count="10">
    <mergeCell ref="G6:G7"/>
    <mergeCell ref="B2:G2"/>
    <mergeCell ref="B3:G3"/>
    <mergeCell ref="B4:G4"/>
    <mergeCell ref="A5:G5"/>
    <mergeCell ref="A6:A7"/>
    <mergeCell ref="B6:B7"/>
    <mergeCell ref="C6:C7"/>
    <mergeCell ref="D6:D7"/>
    <mergeCell ref="E6:E7"/>
  </mergeCells>
  <printOptions horizontalCentered="1"/>
  <pageMargins left="0.31496062992125984" right="0.31496062992125984" top="0.19685039370078741" bottom="0.15748031496062992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CONEJO</vt:lpstr>
      <vt:lpstr>CONEJO!Área_de_impresión</vt:lpstr>
      <vt:lpstr>CONEJO!Títulos_a_imprimir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2021-02-17T16:33:34Z</cp:lastPrinted>
  <dcterms:created xsi:type="dcterms:W3CDTF">2019-06-25T16:06:37Z</dcterms:created>
  <dcterms:modified xsi:type="dcterms:W3CDTF">2021-02-17T18:15:52Z</dcterms:modified>
</cp:coreProperties>
</file>